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08" yWindow="-108" windowWidth="23256" windowHeight="12576" activeTab="2"/>
  </bookViews>
  <sheets>
    <sheet name="1.О_П" sheetId="4" r:id="rId1"/>
    <sheet name="2.ИСР_Г" sheetId="1" r:id="rId2"/>
    <sheet name="КОН." sheetId="8" r:id="rId3"/>
    <sheet name="ЭКСП." sheetId="7" r:id="rId4"/>
    <sheet name="Тех.лист" sheetId="2" state="hidden" r:id="rId5"/>
  </sheets>
  <definedNames>
    <definedName name="_xlnm._FilterDatabase" localSheetId="1" hidden="1">'2.ИСР_Г'!$A$9:$W$82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1" l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10" i="1"/>
  <c r="I2" i="1"/>
  <c r="I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10" i="1"/>
  <c r="V11" i="1"/>
  <c r="Y8" i="1"/>
  <c r="Z8" i="1" s="1"/>
  <c r="I5" i="1"/>
  <c r="AA8" i="1" l="1"/>
  <c r="Z9" i="1"/>
  <c r="Y9" i="1"/>
  <c r="AB8" i="1" l="1"/>
  <c r="AA9" i="1"/>
  <c r="AC8" i="1" l="1"/>
  <c r="AB9" i="1"/>
  <c r="AD8" i="1" l="1"/>
  <c r="AC9" i="1"/>
  <c r="AE8" i="1" l="1"/>
  <c r="AD9" i="1"/>
  <c r="AF8" i="1" l="1"/>
  <c r="AE9" i="1"/>
  <c r="AG8" i="1" l="1"/>
  <c r="AF9" i="1"/>
  <c r="AH8" i="1" l="1"/>
  <c r="AG9" i="1"/>
  <c r="AI8" i="1" l="1"/>
  <c r="AH9" i="1"/>
  <c r="AJ8" i="1" l="1"/>
  <c r="AI9" i="1"/>
  <c r="AK8" i="1" l="1"/>
  <c r="AJ9" i="1"/>
  <c r="AL8" i="1" l="1"/>
  <c r="AK9" i="1"/>
  <c r="AM8" i="1" l="1"/>
  <c r="AL9" i="1"/>
  <c r="AN8" i="1" l="1"/>
  <c r="AM9" i="1"/>
  <c r="AO8" i="1" l="1"/>
  <c r="AN9" i="1"/>
  <c r="AP8" i="1" l="1"/>
  <c r="AO9" i="1"/>
  <c r="AQ8" i="1" l="1"/>
  <c r="AP9" i="1"/>
  <c r="AR8" i="1" l="1"/>
  <c r="AQ9" i="1"/>
  <c r="AS8" i="1" l="1"/>
  <c r="AR9" i="1"/>
  <c r="AT8" i="1" l="1"/>
  <c r="AS9" i="1"/>
  <c r="AU8" i="1" l="1"/>
  <c r="AT9" i="1"/>
  <c r="AV8" i="1" l="1"/>
  <c r="AU9" i="1"/>
  <c r="AW8" i="1" l="1"/>
  <c r="AV9" i="1"/>
  <c r="AX8" i="1" l="1"/>
  <c r="AW9" i="1"/>
  <c r="AY8" i="1" l="1"/>
  <c r="AX9" i="1"/>
  <c r="AZ8" i="1" l="1"/>
  <c r="AY9" i="1"/>
  <c r="BA8" i="1" l="1"/>
  <c r="AZ9" i="1"/>
  <c r="BB8" i="1" l="1"/>
  <c r="BA9" i="1"/>
  <c r="BC8" i="1" l="1"/>
  <c r="BB9" i="1"/>
  <c r="BD8" i="1" l="1"/>
  <c r="BC9" i="1"/>
  <c r="BE8" i="1" l="1"/>
  <c r="BD9" i="1"/>
  <c r="BF8" i="1" l="1"/>
  <c r="BE9" i="1"/>
  <c r="BG8" i="1" l="1"/>
  <c r="BF9" i="1"/>
  <c r="BH8" i="1" l="1"/>
  <c r="BG9" i="1"/>
  <c r="BI8" i="1" l="1"/>
  <c r="BH9" i="1"/>
  <c r="BJ8" i="1" l="1"/>
  <c r="BI9" i="1"/>
  <c r="BK8" i="1" l="1"/>
  <c r="BJ9" i="1"/>
  <c r="BL8" i="1" l="1"/>
  <c r="BK9" i="1"/>
  <c r="BM8" i="1" l="1"/>
  <c r="BL9" i="1"/>
  <c r="BN8" i="1" l="1"/>
  <c r="BM9" i="1"/>
  <c r="BO8" i="1" l="1"/>
  <c r="BN9" i="1"/>
  <c r="BP8" i="1" l="1"/>
  <c r="BO9" i="1"/>
  <c r="BQ8" i="1" l="1"/>
  <c r="BP9" i="1"/>
  <c r="BR8" i="1" l="1"/>
  <c r="BQ9" i="1"/>
  <c r="BS8" i="1" l="1"/>
  <c r="BR9" i="1"/>
  <c r="BT8" i="1" l="1"/>
  <c r="BS9" i="1"/>
  <c r="BU8" i="1" l="1"/>
  <c r="BT9" i="1"/>
  <c r="BV8" i="1" l="1"/>
  <c r="BU9" i="1"/>
  <c r="BW8" i="1" l="1"/>
  <c r="BV9" i="1"/>
  <c r="BX8" i="1" l="1"/>
  <c r="BW9" i="1"/>
  <c r="BY8" i="1" l="1"/>
  <c r="BX9" i="1"/>
  <c r="BZ8" i="1" l="1"/>
  <c r="BY9" i="1"/>
  <c r="CA8" i="1" l="1"/>
  <c r="BZ9" i="1"/>
  <c r="CB8" i="1" l="1"/>
  <c r="CA9" i="1"/>
  <c r="CC8" i="1" l="1"/>
  <c r="CB9" i="1"/>
  <c r="CD8" i="1" l="1"/>
  <c r="CC9" i="1"/>
  <c r="CE8" i="1" l="1"/>
  <c r="CD9" i="1"/>
  <c r="CF8" i="1" l="1"/>
  <c r="CE9" i="1"/>
  <c r="CG8" i="1" l="1"/>
  <c r="CF9" i="1"/>
  <c r="CH8" i="1" l="1"/>
  <c r="CG9" i="1"/>
  <c r="CI8" i="1" l="1"/>
  <c r="CH9" i="1"/>
  <c r="CJ8" i="1" l="1"/>
  <c r="CI9" i="1"/>
  <c r="CK8" i="1" l="1"/>
  <c r="CJ9" i="1"/>
  <c r="CL8" i="1" l="1"/>
  <c r="CK9" i="1"/>
  <c r="CM8" i="1" l="1"/>
  <c r="CL9" i="1"/>
  <c r="CN8" i="1" l="1"/>
  <c r="CM9" i="1"/>
  <c r="CN9" i="1" l="1"/>
  <c r="CO8" i="1"/>
  <c r="CP8" i="1" l="1"/>
  <c r="CO9" i="1"/>
  <c r="CQ8" i="1" l="1"/>
  <c r="CP9" i="1"/>
  <c r="CR8" i="1" l="1"/>
  <c r="CQ9" i="1"/>
  <c r="CS8" i="1" l="1"/>
  <c r="CR9" i="1"/>
  <c r="CT8" i="1" l="1"/>
  <c r="CS9" i="1"/>
  <c r="CU8" i="1" l="1"/>
  <c r="CT9" i="1"/>
  <c r="CV8" i="1" l="1"/>
  <c r="CU9" i="1"/>
  <c r="CW8" i="1" l="1"/>
  <c r="CV9" i="1"/>
  <c r="CX8" i="1" l="1"/>
  <c r="CW9" i="1"/>
  <c r="CY8" i="1" l="1"/>
  <c r="CX9" i="1"/>
  <c r="CZ8" i="1" l="1"/>
  <c r="CY9" i="1"/>
  <c r="DA8" i="1" l="1"/>
  <c r="CZ9" i="1"/>
  <c r="DB8" i="1" l="1"/>
  <c r="DA9" i="1"/>
  <c r="DC8" i="1" l="1"/>
  <c r="DB9" i="1"/>
  <c r="DD8" i="1" l="1"/>
  <c r="DC9" i="1"/>
  <c r="DE8" i="1" l="1"/>
  <c r="DD9" i="1"/>
  <c r="DF8" i="1" l="1"/>
  <c r="DE9" i="1"/>
  <c r="DG8" i="1" l="1"/>
  <c r="DF9" i="1"/>
  <c r="DH8" i="1" l="1"/>
  <c r="DG9" i="1"/>
  <c r="DI8" i="1" l="1"/>
  <c r="DH9" i="1"/>
  <c r="DJ8" i="1" l="1"/>
  <c r="DI9" i="1"/>
  <c r="DK8" i="1" l="1"/>
  <c r="DJ9" i="1"/>
  <c r="DL8" i="1" l="1"/>
  <c r="DK9" i="1"/>
  <c r="DM8" i="1" l="1"/>
  <c r="DL9" i="1"/>
  <c r="DN8" i="1" l="1"/>
  <c r="DM9" i="1"/>
  <c r="DO8" i="1" l="1"/>
  <c r="DN9" i="1"/>
  <c r="DP8" i="1" l="1"/>
  <c r="DO9" i="1"/>
  <c r="DQ8" i="1" l="1"/>
  <c r="DP9" i="1"/>
  <c r="DR8" i="1" l="1"/>
  <c r="DQ9" i="1"/>
  <c r="DS8" i="1" l="1"/>
  <c r="DR9" i="1"/>
  <c r="DT8" i="1" l="1"/>
  <c r="DS9" i="1"/>
  <c r="DU8" i="1" l="1"/>
  <c r="DT9" i="1"/>
  <c r="DV8" i="1" l="1"/>
  <c r="DU9" i="1"/>
  <c r="DW8" i="1" l="1"/>
  <c r="DV9" i="1"/>
  <c r="DX8" i="1" l="1"/>
  <c r="DW9" i="1"/>
  <c r="DY8" i="1" l="1"/>
  <c r="DX9" i="1"/>
  <c r="DZ8" i="1" l="1"/>
  <c r="DY9" i="1"/>
  <c r="EA8" i="1" l="1"/>
  <c r="DZ9" i="1"/>
  <c r="EB8" i="1" l="1"/>
  <c r="EA9" i="1"/>
  <c r="EC8" i="1" l="1"/>
  <c r="EB9" i="1"/>
  <c r="ED8" i="1" l="1"/>
  <c r="EC9" i="1"/>
  <c r="EE8" i="1" l="1"/>
  <c r="ED9" i="1"/>
  <c r="EF8" i="1" l="1"/>
  <c r="EE9" i="1"/>
  <c r="EG8" i="1" l="1"/>
  <c r="EF9" i="1"/>
  <c r="EH8" i="1" l="1"/>
  <c r="EG9" i="1"/>
  <c r="EI8" i="1" l="1"/>
  <c r="EH9" i="1"/>
  <c r="EJ8" i="1" l="1"/>
  <c r="EI9" i="1"/>
  <c r="EK8" i="1" l="1"/>
  <c r="EJ9" i="1"/>
  <c r="EL8" i="1" l="1"/>
  <c r="EK9" i="1"/>
  <c r="EM8" i="1" l="1"/>
  <c r="EL9" i="1"/>
  <c r="EN8" i="1" l="1"/>
  <c r="EM9" i="1"/>
  <c r="EO8" i="1" l="1"/>
  <c r="EN9" i="1"/>
  <c r="EP8" i="1" l="1"/>
  <c r="EO9" i="1"/>
  <c r="EQ8" i="1" l="1"/>
  <c r="EP9" i="1"/>
  <c r="ER8" i="1" l="1"/>
  <c r="EQ9" i="1"/>
  <c r="ES8" i="1" l="1"/>
  <c r="ER9" i="1"/>
  <c r="ET8" i="1" l="1"/>
  <c r="ES9" i="1"/>
  <c r="EU8" i="1" l="1"/>
  <c r="ET9" i="1"/>
  <c r="EV8" i="1" l="1"/>
  <c r="EU9" i="1"/>
  <c r="EW8" i="1" l="1"/>
  <c r="EV9" i="1"/>
  <c r="EX8" i="1" l="1"/>
  <c r="EW9" i="1"/>
  <c r="EY8" i="1" l="1"/>
  <c r="EX9" i="1"/>
  <c r="EZ8" i="1" l="1"/>
  <c r="EY9" i="1"/>
  <c r="FA8" i="1" l="1"/>
  <c r="EZ9" i="1"/>
  <c r="FB8" i="1" l="1"/>
  <c r="FA9" i="1"/>
  <c r="FC8" i="1" l="1"/>
  <c r="FB9" i="1"/>
  <c r="FD8" i="1" l="1"/>
  <c r="FC9" i="1"/>
  <c r="FE8" i="1" l="1"/>
  <c r="FD9" i="1"/>
  <c r="FF8" i="1" l="1"/>
  <c r="FE9" i="1"/>
  <c r="FG8" i="1" l="1"/>
  <c r="FF9" i="1"/>
  <c r="FH8" i="1" l="1"/>
  <c r="FG9" i="1"/>
  <c r="FI8" i="1" l="1"/>
  <c r="FH9" i="1"/>
  <c r="FJ8" i="1" l="1"/>
  <c r="FI9" i="1"/>
  <c r="FK8" i="1" l="1"/>
  <c r="FJ9" i="1"/>
  <c r="FL8" i="1" l="1"/>
  <c r="FK9" i="1"/>
  <c r="FM8" i="1" l="1"/>
  <c r="FL9" i="1"/>
  <c r="FN8" i="1" l="1"/>
  <c r="FM9" i="1"/>
  <c r="FO8" i="1" l="1"/>
  <c r="FN9" i="1"/>
  <c r="FP8" i="1" l="1"/>
  <c r="FO9" i="1"/>
  <c r="FQ8" i="1" l="1"/>
  <c r="FP9" i="1"/>
  <c r="FR8" i="1" l="1"/>
  <c r="FQ9" i="1"/>
  <c r="FS8" i="1" l="1"/>
  <c r="FR9" i="1"/>
  <c r="FT8" i="1" l="1"/>
  <c r="FS9" i="1"/>
  <c r="FU8" i="1" l="1"/>
  <c r="FT9" i="1"/>
  <c r="FV8" i="1" l="1"/>
  <c r="FU9" i="1"/>
  <c r="FW8" i="1" l="1"/>
  <c r="FV9" i="1"/>
  <c r="FX8" i="1" l="1"/>
  <c r="FW9" i="1"/>
  <c r="FY8" i="1" l="1"/>
  <c r="FX9" i="1"/>
  <c r="FZ8" i="1" l="1"/>
  <c r="FY9" i="1"/>
  <c r="GA8" i="1" l="1"/>
  <c r="FZ9" i="1"/>
  <c r="GB8" i="1" l="1"/>
  <c r="GA9" i="1"/>
  <c r="GC8" i="1" l="1"/>
  <c r="GB9" i="1"/>
  <c r="GD8" i="1" l="1"/>
  <c r="GC9" i="1"/>
  <c r="GE8" i="1" l="1"/>
  <c r="GD9" i="1"/>
  <c r="GF8" i="1" l="1"/>
  <c r="GE9" i="1"/>
  <c r="GG8" i="1" l="1"/>
  <c r="GF9" i="1"/>
  <c r="GH8" i="1" l="1"/>
  <c r="GG9" i="1"/>
  <c r="GI8" i="1" l="1"/>
  <c r="GH9" i="1"/>
  <c r="GJ8" i="1" l="1"/>
  <c r="GI9" i="1"/>
  <c r="GK8" i="1" l="1"/>
  <c r="GJ9" i="1"/>
  <c r="GL8" i="1" l="1"/>
  <c r="GK9" i="1"/>
  <c r="GM8" i="1" l="1"/>
  <c r="GL9" i="1"/>
  <c r="GN8" i="1" l="1"/>
  <c r="GM9" i="1"/>
  <c r="GO8" i="1" l="1"/>
  <c r="GN9" i="1"/>
  <c r="GP8" i="1" l="1"/>
  <c r="GO9" i="1"/>
  <c r="GQ8" i="1" l="1"/>
  <c r="GP9" i="1"/>
  <c r="GR8" i="1" l="1"/>
  <c r="GQ9" i="1"/>
  <c r="GS8" i="1" l="1"/>
  <c r="GR9" i="1"/>
  <c r="GT8" i="1" l="1"/>
  <c r="GS9" i="1"/>
  <c r="GU8" i="1" l="1"/>
  <c r="GT9" i="1"/>
  <c r="GV8" i="1" l="1"/>
  <c r="GU9" i="1"/>
  <c r="GW8" i="1" l="1"/>
  <c r="GV9" i="1"/>
  <c r="GX8" i="1" l="1"/>
  <c r="GW9" i="1"/>
  <c r="GY8" i="1" l="1"/>
  <c r="GX9" i="1"/>
  <c r="GZ8" i="1" l="1"/>
  <c r="GY9" i="1"/>
  <c r="HA8" i="1" l="1"/>
  <c r="GZ9" i="1"/>
  <c r="HB8" i="1" l="1"/>
  <c r="HA9" i="1"/>
  <c r="HC8" i="1" l="1"/>
  <c r="HB9" i="1"/>
  <c r="HD8" i="1" l="1"/>
  <c r="HC9" i="1"/>
  <c r="HE8" i="1" l="1"/>
  <c r="HD9" i="1"/>
  <c r="HF8" i="1" l="1"/>
  <c r="HE9" i="1"/>
  <c r="HG8" i="1" l="1"/>
  <c r="HF9" i="1"/>
  <c r="HH8" i="1" l="1"/>
  <c r="HG9" i="1"/>
  <c r="HI8" i="1" l="1"/>
  <c r="HH9" i="1"/>
  <c r="HJ8" i="1" l="1"/>
  <c r="HI9" i="1"/>
  <c r="HK8" i="1" l="1"/>
  <c r="HJ9" i="1"/>
  <c r="HL8" i="1" l="1"/>
  <c r="HK9" i="1"/>
  <c r="HM8" i="1" l="1"/>
  <c r="HL9" i="1"/>
  <c r="HN8" i="1" l="1"/>
  <c r="HM9" i="1"/>
  <c r="HO8" i="1" l="1"/>
  <c r="HN9" i="1"/>
  <c r="HP8" i="1" l="1"/>
  <c r="HO9" i="1"/>
  <c r="HQ8" i="1" l="1"/>
  <c r="HP9" i="1"/>
  <c r="HR8" i="1" l="1"/>
  <c r="HQ9" i="1"/>
  <c r="HS8" i="1" l="1"/>
  <c r="HR9" i="1"/>
  <c r="HT8" i="1" l="1"/>
  <c r="HS9" i="1"/>
  <c r="HU8" i="1" l="1"/>
  <c r="HT9" i="1"/>
  <c r="HV8" i="1" l="1"/>
  <c r="HU9" i="1"/>
  <c r="HW8" i="1" l="1"/>
  <c r="HV9" i="1"/>
  <c r="HX8" i="1" l="1"/>
  <c r="HW9" i="1"/>
  <c r="HY8" i="1" l="1"/>
  <c r="HX9" i="1"/>
  <c r="HZ8" i="1" l="1"/>
  <c r="HY9" i="1"/>
  <c r="IA8" i="1" l="1"/>
  <c r="HZ9" i="1"/>
  <c r="IB8" i="1" l="1"/>
  <c r="IA9" i="1"/>
  <c r="IC8" i="1" l="1"/>
  <c r="IB9" i="1"/>
  <c r="ID8" i="1" l="1"/>
  <c r="IC9" i="1"/>
  <c r="IE8" i="1" l="1"/>
  <c r="ID9" i="1"/>
  <c r="IF8" i="1" l="1"/>
  <c r="IE9" i="1"/>
  <c r="IG8" i="1" l="1"/>
  <c r="IF9" i="1"/>
  <c r="IH8" i="1" l="1"/>
  <c r="IG9" i="1"/>
  <c r="II8" i="1" l="1"/>
  <c r="IH9" i="1"/>
  <c r="IJ8" i="1" l="1"/>
  <c r="II9" i="1"/>
  <c r="IK8" i="1" l="1"/>
  <c r="IJ9" i="1"/>
  <c r="IL8" i="1" l="1"/>
  <c r="IK9" i="1"/>
  <c r="IM8" i="1" l="1"/>
  <c r="IL9" i="1"/>
  <c r="IN8" i="1" l="1"/>
  <c r="IM9" i="1"/>
  <c r="IO8" i="1" l="1"/>
  <c r="IN9" i="1"/>
  <c r="IP8" i="1" l="1"/>
  <c r="IO9" i="1"/>
  <c r="IQ8" i="1" l="1"/>
  <c r="IP9" i="1"/>
  <c r="IR8" i="1" l="1"/>
  <c r="IQ9" i="1"/>
  <c r="IS8" i="1" l="1"/>
  <c r="IR9" i="1"/>
  <c r="IT8" i="1" l="1"/>
  <c r="IS9" i="1"/>
  <c r="IU8" i="1" l="1"/>
  <c r="IT9" i="1"/>
  <c r="IV8" i="1" l="1"/>
  <c r="IU9" i="1"/>
  <c r="IW8" i="1" l="1"/>
  <c r="IV9" i="1"/>
  <c r="IX8" i="1" l="1"/>
  <c r="IW9" i="1"/>
  <c r="IY8" i="1" l="1"/>
  <c r="IX9" i="1"/>
  <c r="IZ8" i="1" l="1"/>
  <c r="IY9" i="1"/>
  <c r="JA8" i="1" l="1"/>
  <c r="IZ9" i="1"/>
  <c r="JB8" i="1" l="1"/>
  <c r="JA9" i="1"/>
  <c r="JC8" i="1" l="1"/>
  <c r="JB9" i="1"/>
  <c r="JD8" i="1" l="1"/>
  <c r="JC9" i="1"/>
  <c r="JE8" i="1" l="1"/>
  <c r="JD9" i="1"/>
  <c r="JF8" i="1" l="1"/>
  <c r="JE9" i="1"/>
  <c r="JG8" i="1" l="1"/>
  <c r="JF9" i="1"/>
  <c r="JH8" i="1" l="1"/>
  <c r="JG9" i="1"/>
  <c r="JI8" i="1" l="1"/>
  <c r="JH9" i="1"/>
  <c r="JJ8" i="1" l="1"/>
  <c r="JI9" i="1"/>
  <c r="JK8" i="1" l="1"/>
  <c r="JJ9" i="1"/>
  <c r="JL8" i="1" l="1"/>
  <c r="JK9" i="1"/>
  <c r="JM8" i="1" l="1"/>
  <c r="JL9" i="1"/>
  <c r="JN8" i="1" l="1"/>
  <c r="JM9" i="1"/>
  <c r="JO8" i="1" l="1"/>
  <c r="JN9" i="1"/>
  <c r="JP8" i="1" l="1"/>
  <c r="JO9" i="1"/>
  <c r="JQ8" i="1" l="1"/>
  <c r="JP9" i="1"/>
  <c r="JR8" i="1" l="1"/>
  <c r="JQ9" i="1"/>
  <c r="JS8" i="1" l="1"/>
  <c r="JR9" i="1"/>
  <c r="JT8" i="1" l="1"/>
  <c r="JS9" i="1"/>
  <c r="JU8" i="1" l="1"/>
  <c r="JT9" i="1"/>
  <c r="JV8" i="1" l="1"/>
  <c r="JU9" i="1"/>
  <c r="JW8" i="1" l="1"/>
  <c r="JV9" i="1"/>
  <c r="JX8" i="1" l="1"/>
  <c r="JW9" i="1"/>
  <c r="JY8" i="1" l="1"/>
  <c r="JX9" i="1"/>
  <c r="JZ8" i="1" l="1"/>
  <c r="JY9" i="1"/>
  <c r="KA8" i="1" l="1"/>
  <c r="JZ9" i="1"/>
  <c r="KB8" i="1" l="1"/>
  <c r="KA9" i="1"/>
  <c r="KC8" i="1" l="1"/>
  <c r="KB9" i="1"/>
  <c r="KD8" i="1" l="1"/>
  <c r="KC9" i="1"/>
  <c r="KE8" i="1" l="1"/>
  <c r="KD9" i="1"/>
  <c r="KF8" i="1" l="1"/>
  <c r="KE9" i="1"/>
  <c r="KG8" i="1" l="1"/>
  <c r="KF9" i="1"/>
  <c r="KH8" i="1" l="1"/>
  <c r="KG9" i="1"/>
  <c r="KI8" i="1" l="1"/>
  <c r="KH9" i="1"/>
  <c r="KJ8" i="1" l="1"/>
  <c r="KI9" i="1"/>
  <c r="KK8" i="1" l="1"/>
  <c r="KJ9" i="1"/>
  <c r="KL8" i="1" l="1"/>
  <c r="KK9" i="1"/>
  <c r="KM8" i="1" l="1"/>
  <c r="KM9" i="1" s="1"/>
  <c r="KL9" i="1"/>
</calcChain>
</file>

<file path=xl/comments1.xml><?xml version="1.0" encoding="utf-8"?>
<comments xmlns="http://schemas.openxmlformats.org/spreadsheetml/2006/main">
  <authors>
    <author>Роман Гоцманов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ПРИМЕРЫ ОБЕСПЕЧИВАЮЩИХ МЕРОПРИЯТИЙ:</t>
        </r>
        <r>
          <rPr>
            <sz val="9"/>
            <color indexed="81"/>
            <rFont val="Tahoma"/>
            <charset val="1"/>
          </rPr>
          <t xml:space="preserve">
Анализ (например: результатов)
Анкетирование
Аудит
Ведение журнала
Внесение изменений (например, в план, график)
Встреча 
Выбор (например: способов, методов)
Диагностирование
Заключение (договоров)
Измерение (например: показателей)
Инструктажи
Корректировка
Наблюдение
Написание отчета
Настройка
Обучение
Оценка (например: результатов)
Планерка
Предоставление (например: обратной связи)
Премирование
Проведение (например, открытых уроков) 
Проведение (например: совещания, семинара)
Проведение интервью
Проверка качества выполненных работ
Публикация (например: промежуточных результатов)
Разработка 
Рейтингование
Сбор данных
Создание рабочей группы
Составление (например: сметы, плана, акта, отчета)
Тестирование
Тренинги
Утверждение
Экспертиза
</t>
        </r>
      </text>
    </comment>
    <comment ref="L9" authorId="0">
      <text>
        <r>
          <rPr>
            <b/>
            <sz val="9"/>
            <color indexed="81"/>
            <rFont val="Tahoma"/>
            <charset val="1"/>
          </rPr>
          <t>ПРИМЕРЫ ПОДТВЕРЖДАЮЩИХ ДОКУМЕНТОВ:
•</t>
        </r>
        <r>
          <rPr>
            <sz val="9"/>
            <color indexed="81"/>
            <rFont val="Tahoma"/>
            <family val="2"/>
            <charset val="204"/>
          </rPr>
          <t xml:space="preserve"> Акты (апробации, приема-передачи, проверки)
• Аналитическая справка, записка
• Аналитический отчет
• Бюджетная смета
• Ведомость
• График / календарный график
• Договор
• Должностная инструкция
• Дорожная карта
• Журнал
• Заключение (экспертов)
• Инвентарный список
• Инструкция
• Матрица
• Отчет
• Перечень
• План
• Положение
• Пособие
• Правила
• Предложения (перечень)
• Презентация 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• Приказ
• Программа
• Протокол
• Публикация (СМИ, сайт, соц. сети)
• Регламент
• Реестр
• Резолюция
• Рейтинг
• Смета
• Список
• Сценарий
• Табель
• Таблица (сводная таблица)
• Техническое задание
• Устав
• Чек-лист
• Шаблон</t>
        </r>
      </text>
    </comment>
  </commentList>
</comments>
</file>

<file path=xl/comments2.xml><?xml version="1.0" encoding="utf-8"?>
<comments xmlns="http://schemas.openxmlformats.org/spreadsheetml/2006/main">
  <authors>
    <author>Roman Gocmanow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ПРИМЕРЫ ПОДТВЕРЖДАЮЩИХ ДОКУМЕНТОВ:</t>
        </r>
        <r>
          <rPr>
            <sz val="9"/>
            <color indexed="81"/>
            <rFont val="Tahoma"/>
            <family val="2"/>
            <charset val="204"/>
          </rPr>
          <t xml:space="preserve">
• Акты (апробации, приема-передачи, проверки)
• Аналитическая справка, записка
• Аналитический отчет
• Бюджетная смета
• Ведомость
• График / календарный график
• Договор
• Должностная инструкция
• Дорожная карта
• Журнал
• Заключение (экспертов)
• Инвентарный список
• Инструкция
• Матрица
• Отчет
• Перечень
• План
• Положение
• Пособие
• Правила
• Предложения (перечень)
• Презентация 
• Приказ
• Программа
• Протокол
• Публикация (СМИ, сайт, соц. сети)
• Регламент
• Реестр
• Резолюция
• Рейтинг
• Смета
• Список
• Сценарий
• Табель
• Таблица (сводная таблица)
• Техническое задание
• Устав
• Чек-лист
• Шаблон
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Анкетирования сотрудников
• Анкетирования иных лиц
• Аттестация сотрудников организации
• Внешний аудит (работа внешнего эксперта)
• Диагностика (например: уровня знаний, умений)
• Наблюдение (например: за проведением урока)
• Опросы
• Оценка (например: уровня сформированности знаний)
• Оценка и анализ документов
• Оценка и анализ ресурсов
• Проведение ответных мероприятий (открытого типа)
• Проверка соответствия (план / факт)
• Экспертиза документов
• Экспертиза реализованных инноваций и нововведений
… и иные варианты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Акт комиссии
• Аналитическая справка / записка
• Журнал учета
• Заключение комиссии
• Заключение эксперта
• Обзор результатов диагностики
• Отчет (промежуточный, итоговый)
• Отчет (публичный, для участников команды)
• Оценочный лист
• План дальнейших мероприятий
• Промежуточный отчет
• Протокол
• Реестр (например: предложений, жалоб)
• Справка
• Таблица
... иные варианты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РЕЗУЛЬТАТЫ КОНТРОЛЯ:
</t>
        </r>
        <r>
          <rPr>
            <sz val="9"/>
            <color indexed="81"/>
            <rFont val="Tahoma"/>
            <family val="2"/>
            <charset val="204"/>
          </rPr>
          <t>Соответствие планируемого и фактического показателя успеха 
Не соответствие планируемого и фактического показателя успеха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
• Уточнение приоритетов (задачи, мероприятия)
• Уточнение сроков
• Уточнение ответственных
• Уточнение результатов и критериев успехов
• Уточнение ресурсов (финансирование, оборудование, специалисты и т.д.)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НАПРИМЕР:
</t>
        </r>
        <r>
          <rPr>
            <sz val="9"/>
            <color indexed="81"/>
            <rFont val="Tahoma"/>
            <family val="2"/>
            <charset val="204"/>
          </rPr>
          <t>• Создание новых условий (например: новые каналы связи, новые регулирующие документы, использование нового оборудования и т.д.)
• Изменения текущих условий (например: изменения способов коммуникации, способов организации мероприятий, способов привлечения специалистов и т.д.)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НАПРИМЕР:
</t>
        </r>
        <r>
          <rPr>
            <sz val="9"/>
            <color indexed="81"/>
            <rFont val="Tahoma"/>
            <family val="2"/>
            <charset val="204"/>
          </rPr>
          <t>• Перераспределение нагрузки
• Перераспределение ответственности и функциональных ролей
• Повышение квалификации 
• Формализация и нормирование процессов работы (регламенты, отчетность, регулярные совещания и т.д.)</t>
        </r>
      </text>
    </commen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ПРИМЕРЫ ПОДТВЕРЖДАЮЩИХ ДОКУМЕНТОВ:</t>
        </r>
        <r>
          <rPr>
            <sz val="9"/>
            <color indexed="81"/>
            <rFont val="Tahoma"/>
            <family val="2"/>
            <charset val="204"/>
          </rPr>
          <t xml:space="preserve">
• Акты (апробации, приема-передачи, проверки)
• Аналитическая справка, записка
• Аналитический отчет
• Бюджетная смета
• Ведомость
• График / календарный график
• Договор
• Должностная инструкция
• Дорожная карта
• Журнал
• Заключение (экспертов)
• Инвентарный список
• Инструкция
• Матрица
• Отчет
• Перечень
• План
• Положение
• Пособие
• Правила
• Предложения (перечень)
• Презентация 
• Приказ
• Программа
• Протокол
• Публикация (СМИ, сайт, соц. сети)
• Регламент
• Реестр
• Резолюция
• Рейтинг
• Смета
• Список
• Сценарий
• Табель
• Таблица (сводная таблица)
• Техническое задание
• Устав
• Чек-лист
• Шаблон
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Анкетирования сотрудников
• Анкетирования иных лиц
• Аттестация сотрудников организации
• Внешний аудит (работа внешнего эксперта)
• Диагностика (например: уровня знаний, умений)
• Наблюдение (например: за проведением урока)
• Опросы
• Оценка (например: уровня сформированности знаний)
• Оценка и анализ документов
• Оценка и анализ ресурсов
• Проведение ответных мероприятий (открытого типа)
• Проверка соответствия (план / факт)
• Экспертиза документов
• Экспертиза реализованных инноваций и нововведений
… и иные варианты</t>
        </r>
      </text>
    </comment>
    <comment ref="J15" author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Акт комиссии
• Аналитическая справка / записка
• Журнал учета
• Заключение комиссии
• Заключение эксперта
• Обзор результатов диагностики
• Отчет (промежуточный, итоговый)
• Отчет (публичный, для участников команды)
• Оценочный лист
• План дальнейших мероприятий
• Промежуточный отчет
• Протокол
• Реестр (например: предложений, жалоб)
• Справка
• Таблица
... иные варианты</t>
        </r>
      </text>
    </comment>
    <comment ref="K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РЕЗУЛЬТАТЫ КОНТРОЛЯ:
</t>
        </r>
        <r>
          <rPr>
            <sz val="9"/>
            <color indexed="81"/>
            <rFont val="Tahoma"/>
            <family val="2"/>
            <charset val="204"/>
          </rPr>
          <t>Соответствие планируемого и фактического показателя успеха 
Не соответствие планируемого и фактического показателя успеха</t>
        </r>
      </text>
    </comment>
    <comment ref="L15" authorId="0">
      <text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
• Уточнение приоритетов (задачи, мероприятия)
• Уточнение сроков
• Уточнение ответственных
• Уточнение результатов и критериев успехов
• Уточнение ресурсов (финансирование, оборудование, специалисты и т.д.)</t>
        </r>
      </text>
    </comment>
    <comment ref="M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НАПРИМЕР:
</t>
        </r>
        <r>
          <rPr>
            <sz val="9"/>
            <color indexed="81"/>
            <rFont val="Tahoma"/>
            <family val="2"/>
            <charset val="204"/>
          </rPr>
          <t>• Создание новых условий (например: новые каналы связи, новые регулирующие документы, использование нового оборудования и т.д.)
• Изменения текущих условий (например: изменения способов коммуникации, способов организации мероприятий, способов привлечения специалистов и т.д.)</t>
        </r>
      </text>
    </comment>
    <comment ref="N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НАПРИМЕР:
</t>
        </r>
        <r>
          <rPr>
            <sz val="9"/>
            <color indexed="81"/>
            <rFont val="Tahoma"/>
            <family val="2"/>
            <charset val="204"/>
          </rPr>
          <t>• Перераспределение нагрузки
• Перераспределение ответственности и функциональных ролей
• Повышение квалификации 
• Формализация и нормирование процессов работы (регламенты, отчетность, регулярные совещания и т.д.)</t>
        </r>
      </text>
    </comment>
    <comment ref="C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ПРИМЕРЫ ПОДТВЕРЖДАЮЩИХ ДОКУМЕНТОВ:</t>
        </r>
        <r>
          <rPr>
            <sz val="9"/>
            <color indexed="81"/>
            <rFont val="Tahoma"/>
            <family val="2"/>
            <charset val="204"/>
          </rPr>
          <t xml:space="preserve">
• Акты (апробации, приема-передачи, проверки)
• Аналитическая справка, записка
• Аналитический отчет
• Бюджетная смета
• Ведомость
• График / календарный график
• Договор
• Должностная инструкция
• Дорожная карта
• Журнал
• Заключение (экспертов)
• Инвентарный список
• Инструкция
• Матрица
• Отчет
• Перечень
• План
• Положение
• Пособие
• Правила
• Предложения (перечень)
• Презентация 
• Приказ
• Программа
• Протокол
• Публикация (СМИ, сайт, соц. сети)
• Регламент
• Реестр
• Резолюция
• Рейтинг
• Смета
• Список
• Сценарий
• Табель
• Таблица (сводная таблица)
• Техническое задание
• Устав
• Чек-лист
• Шаблон
</t>
        </r>
      </text>
    </comment>
    <comment ref="G25" author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Анкетирования сотрудников
• Анкетирования иных лиц
• Аттестация сотрудников организации
• Внешний аудит (работа внешнего эксперта)
• Диагностика (например: уровня знаний, умений)
• Наблюдение (например: за проведением урока)
• Опросы
• Оценка (например: уровня сформированности знаний)
• Оценка и анализ документов
• Оценка и анализ ресурсов
• Проведение ответных мероприятий (открытого типа)
• Проверка соответствия (план / факт)
• Экспертиза документов
• Экспертиза реализованных инноваций и нововведений
… и иные варианты</t>
        </r>
      </text>
    </comment>
    <comment ref="J25" author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Акт комиссии
• Аналитическая справка / записка
• Журнал учета
• Заключение комиссии
• Заключение эксперта
• Обзор результатов диагностики
• Отчет (промежуточный, итоговый)
• Отчет (публичный, для участников команды)
• Оценочный лист
• План дальнейших мероприятий
• Промежуточный отчет
• Протокол
• Реестр (например: предложений, жалоб)
• Справка
• Таблица
... иные варианты</t>
        </r>
      </text>
    </comment>
    <comment ref="K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РЕЗУЛЬТАТЫ КОНТРОЛЯ:
</t>
        </r>
        <r>
          <rPr>
            <sz val="9"/>
            <color indexed="81"/>
            <rFont val="Tahoma"/>
            <family val="2"/>
            <charset val="204"/>
          </rPr>
          <t>Соответствие планируемого и фактического показателя успеха 
Не соответствие планируемого и фактического показателя успеха</t>
        </r>
      </text>
    </comment>
  </commentList>
</comments>
</file>

<file path=xl/sharedStrings.xml><?xml version="1.0" encoding="utf-8"?>
<sst xmlns="http://schemas.openxmlformats.org/spreadsheetml/2006/main" count="356" uniqueCount="253">
  <si>
    <t>НАЗВАНИЕ ПРОЕКТА:</t>
  </si>
  <si>
    <t>ОБРАЗОВАТЕЛЬНАЯ ОРГАНИЗАЦИЯ:</t>
  </si>
  <si>
    <t>Дата начала работ по проекту:</t>
  </si>
  <si>
    <t>Дней с начала проекта:</t>
  </si>
  <si>
    <t>ПОДТВЕРЖДАЮЩИЕ ДОКУМЕНТЫ:</t>
  </si>
  <si>
    <t>ОТВЕТСТВЕННЫЙ:</t>
  </si>
  <si>
    <t>№</t>
  </si>
  <si>
    <t>СТАТУС:</t>
  </si>
  <si>
    <t>ПЛАНИРУЕТСЯ</t>
  </si>
  <si>
    <t>В РАБОТЕ</t>
  </si>
  <si>
    <t>ВЫПОЛНЕНО</t>
  </si>
  <si>
    <t>НЕ ВЫПОЛНЕНО</t>
  </si>
  <si>
    <t>1.1.</t>
  </si>
  <si>
    <t>1.2.</t>
  </si>
  <si>
    <t>1.3.</t>
  </si>
  <si>
    <t>1.4.</t>
  </si>
  <si>
    <t>1.5.</t>
  </si>
  <si>
    <t>2.1.</t>
  </si>
  <si>
    <t>2.2.</t>
  </si>
  <si>
    <t>2.3.</t>
  </si>
  <si>
    <t>ДАТА НАЧАЛА
[дд.мм.гггг]</t>
  </si>
  <si>
    <t>ДАТА ОКОНЧАНИЯ 
[дд.мм.гггг]:</t>
  </si>
  <si>
    <t>РЕЗУЛЬТАТ
ЭТАПА</t>
  </si>
  <si>
    <t>ФУНКЦИЯ УПРАВЛЕНИЯ</t>
  </si>
  <si>
    <t>ЦЕЛЕПОЛАГАНИЕ</t>
  </si>
  <si>
    <t>ПЛАНИРОВАНИЕ</t>
  </si>
  <si>
    <t>ОРГАНИЗАЦИЯ</t>
  </si>
  <si>
    <t>ПОДДЕРЖКА</t>
  </si>
  <si>
    <t>КОНТРОЛЬ</t>
  </si>
  <si>
    <t>ОБУЧЕНИЕ</t>
  </si>
  <si>
    <t>КОРРЕКЦИЯ</t>
  </si>
  <si>
    <t>ЭТАП 
ПРОЕКТА</t>
  </si>
  <si>
    <r>
      <rPr>
        <sz val="8"/>
        <color theme="1"/>
        <rFont val="Times New Roman"/>
        <family val="1"/>
        <charset val="204"/>
      </rPr>
      <t>ДЛИТЕЛЬНОСТЬ:</t>
    </r>
    <r>
      <rPr>
        <sz val="10"/>
        <color theme="1"/>
        <rFont val="Times New Roman"/>
        <family val="1"/>
        <charset val="204"/>
      </rPr>
      <t xml:space="preserve">
[раб. дни]</t>
    </r>
  </si>
  <si>
    <t>ПРОЕКТНАЯ КОМАНДА:</t>
  </si>
  <si>
    <t>ДОЛЖНОСТЬ</t>
  </si>
  <si>
    <t>АДРЕС ЭЛЕКТРОННОЙ ПОЧТЫ</t>
  </si>
  <si>
    <t>Ф.И.О.</t>
  </si>
  <si>
    <t>SMART-ЦЕЛЬ ПРОЕКТА</t>
  </si>
  <si>
    <r>
      <rPr>
        <b/>
        <sz val="11"/>
        <color theme="1"/>
        <rFont val="Times New Roman"/>
        <family val="1"/>
        <charset val="204"/>
      </rPr>
      <t>КРАТКОЕ ОПИСАНИЕ ПРОБЛЕМЫ В ОБЛАСТИ РЕАЛИЗАЦИИ ФУНКЦИЙ УПРАВЛЕНИЯ ОО</t>
    </r>
    <r>
      <rPr>
        <sz val="11"/>
        <color theme="1"/>
        <rFont val="Times New Roman"/>
        <family val="1"/>
        <charset val="204"/>
      </rPr>
      <t xml:space="preserve">
[на основе анализа результатов предпроектного исследования]</t>
    </r>
  </si>
  <si>
    <t>РЕЗУЛЬТАТЫ ПРОЕКТА</t>
  </si>
  <si>
    <t>ИТОГОВЫЙ РЕЗУЛЬТАТ</t>
  </si>
  <si>
    <t>ПРОМЕЖУТОЧНЫЙ РЕЗУЛЬТАТ</t>
  </si>
  <si>
    <t>ИНДИКАТОР</t>
  </si>
  <si>
    <t>ПОКАЗАТЕЛЬ</t>
  </si>
  <si>
    <t>ЗАДАЧИ ПРОЕКТА</t>
  </si>
  <si>
    <t>КЛЮЧЕВЫЕ ЗАДАЧИ ДЛЯ ДОСТИЖЕНИЯ УКАЗАННОГО РЕЗУЛЬТАТА</t>
  </si>
  <si>
    <t>ССЫЛКА НА ПРИКАЗ О СОЗДАНИИ ПРОЕКТНОЙ КОМАНДЫ:</t>
  </si>
  <si>
    <t>ССЫЛКА НА ДОКУМЕНТ 
«АНАЛИТИЧЕСКАЯ СПРАВКА ОО» 
(ПО ИТОГАМ ПРЕДПРОЕКТНОГО ИССЛЕДОВАНИЯ)</t>
  </si>
  <si>
    <t>ЭКСПЕРТИЗА ПРОЕКТА</t>
  </si>
  <si>
    <t>ПРЕДОСТАВЛЕНИЕ ОБРАТНОЙ СВЯЗИ</t>
  </si>
  <si>
    <t>МУНИЦИПАЛЬНЫЙ ЭКСПЕРТ (ФИО)</t>
  </si>
  <si>
    <t>ОБРАТНАЯ СВЯЗЬ, РЕКОМЕНДАЦИИ</t>
  </si>
  <si>
    <r>
      <t>ОБЕСПЕЧИВАЮЩИЕ МЕРОПРИЯТИЕ</t>
    </r>
    <r>
      <rPr>
        <b/>
        <sz val="10"/>
        <color theme="1"/>
        <rFont val="Times New Roman"/>
        <family val="1"/>
        <charset val="204"/>
      </rPr>
      <t xml:space="preserve"> </t>
    </r>
  </si>
  <si>
    <t>ПРОЦЕНТ
ВЫПОЛНЕНИЯ 
ПО ДНЯМ</t>
  </si>
  <si>
    <t>1.6.</t>
  </si>
  <si>
    <t>1.7.</t>
  </si>
  <si>
    <t>5.</t>
  </si>
  <si>
    <t>6.</t>
  </si>
  <si>
    <t>7.</t>
  </si>
  <si>
    <t>8.</t>
  </si>
  <si>
    <t>9.</t>
  </si>
  <si>
    <t>3.1.</t>
  </si>
  <si>
    <t>3.2.</t>
  </si>
  <si>
    <t>3.3.</t>
  </si>
  <si>
    <t>3.4.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</si>
  <si>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</si>
  <si>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</si>
  <si>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</si>
  <si>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</si>
  <si>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</si>
  <si>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</si>
  <si>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</si>
  <si>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</si>
  <si>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</si>
  <si>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</si>
  <si>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</si>
  <si>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</si>
  <si>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</si>
  <si>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</si>
  <si>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</si>
  <si>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</si>
  <si>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</si>
  <si>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</si>
  <si>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</si>
  <si>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</si>
  <si>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</si>
  <si>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</si>
  <si>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</si>
  <si>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</si>
  <si>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</si>
  <si>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</si>
  <si>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</si>
  <si>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</si>
  <si>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</si>
  <si>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</si>
  <si>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</si>
  <si>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</si>
  <si>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</si>
  <si>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</si>
  <si>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</si>
  <si>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</si>
  <si>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</si>
  <si>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</si>
  <si>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</si>
  <si>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</si>
  <si>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</si>
  <si>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</si>
  <si>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</si>
  <si>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</si>
  <si>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</si>
  <si>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</si>
  <si>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</si>
  <si>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</si>
  <si>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</si>
  <si>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</si>
  <si>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</si>
  <si>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</si>
  <si>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</si>
  <si>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</si>
  <si>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</si>
  <si>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</si>
  <si>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</si>
  <si>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</si>
  <si>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</si>
  <si>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ДАТА ПРОВДЕНИЯ ЭКСПЕРТИЗЫ</t>
  </si>
  <si>
    <t>МБОУ Легостаевская СОШ № 11</t>
  </si>
  <si>
    <t>Механизм управления и оценивания использования педагогических технологий на уроках</t>
  </si>
  <si>
    <t>Косырькова Елена Николаевна</t>
  </si>
  <si>
    <t>Цыглимова Елена Андреевна</t>
  </si>
  <si>
    <t>Сорокина Наталья Валерьевна</t>
  </si>
  <si>
    <t>директор школы</t>
  </si>
  <si>
    <t>Заместитель директора по УВР</t>
  </si>
  <si>
    <t>Заместитель директора по ВР</t>
  </si>
  <si>
    <t>legost@novuo.ru</t>
  </si>
  <si>
    <t>elsolomatova@yandex.ru</t>
  </si>
  <si>
    <t>natashecka94@mail.ru</t>
  </si>
  <si>
    <t xml:space="preserve">В ходе исследования было выявлено, что в деятельности управленческой команды изначально не было поставлено цели перед педагогами использовать педагогические технологии на уроках и, как следствие, отсутствие планирования управленческой деятельности в данном вопросе.  Поэтому, выбранная нами корневая причина подтверждена частично, так как не реализуется не только управленческая функция контроля, но и функция целеполагания и планирования. 
Анализ НПА школы показал, что ни в одном документе не ставится целью педагогам использовать педагогические технологии на уроках, не утверждена(ны)  единая(ые) педагогическая(ие) технология(и),  не отражен регламент применения педагогами педагогических технологий и критериев их оценивания. ВСОКО не учитывает использование и оценивание в образовательном процессе педагогами педагогических технологий. В школе отсутствует система по сопровождению управленческой командой педагогов по использованию педагогических технологий и система контроля за их применением. В положении о стимулировании педагогических работников есть два индикатора, по которым поощряется использование технологий, но формулировка этих индикаторов не конкретизирована. 
В результате анкетирования педагогов пришли к выводу, что большая часть педагогического коллектива не оперирует понятием педагогической технологии, следовательно, на уроках их не применяет (52,9%) или применяет не системно (47,1%) с использованием цифровых платформ. Также это подтвердилось из справок посещения уроков административной командой. 70,6% педагогов ответили, что со стороны административной команды отсутствует сопровождение по вопросу использования педагогических технологий на уроках. Оставшаяся часть педагогов (29,4%) отметили, что сопровождение управленческой командой осуществляется через материальное стимулирование.    
</t>
  </si>
  <si>
    <t>https://disk.yandex.ru/i/D98w9X5027Jc4Q</t>
  </si>
  <si>
    <t xml:space="preserve">S. Конкретная: Создать механизм управления и оценивания использования педагогических технологий на уроках
M. Измеримая: Охватить не менее 60% учителей для использования педагогических технологий на уроках 
A. Достижимая: Через разработку критериев оценки и регламента использования педагогических технологий
R. Релевантная: Улучшить профессиональное развитие педагогов
T. Ограниченная по времени: До 31 декабря 2025 года.
Итоговый (обобщенный) вариант оформления цели проекта: К 31 декабря 2025 года создать механизм управления и оценивания использования педагогических технологий на уроках через разработку критериев оценки и регламента их использования, охватив участие не менее 60 % учителей. </t>
  </si>
  <si>
    <t>ДАТА ДОСТИЖЕНИЯ:
[июнь 2025]</t>
  </si>
  <si>
    <t>ДАТА ДОСТИЖЕНИЯ:
[октябрь 2025]</t>
  </si>
  <si>
    <t>ДАТА ДОСТИЖЕНИЯ:
[декабрь 2025]</t>
  </si>
  <si>
    <t xml:space="preserve">1. Проблема зафиксирована реальная, понятная, частично подтверждена предпроектным исследованием. Итоговый вариант цели управленческого проекта соответствует SMART.
2. Формулировки некоторых задач оформлены без действий, в том числе на языке результатов: «педагоги применяют на уроках 2-3 отобранные технологии», «управленческая команда осуществляет контроль за применением педагогами 2-3 отобранных технологий по утвержденным критериям и регламенту», «обмен опытом между педагогами по использованию технологий (отобранных) на школьном уровне», «материальное/нематериальное стимулирование педагогов, системно применяющих пед. технологии на уроках и транслирующих опыт». Рекомендую перформулировать задачи начиная с действия (например  «Обеспечить контроль за применением педагогами 2-3 отобранных технологий по утвержденным критериям и регламенту» или «Внести изменения в годовой план ВШК в части контроля применением педагогами отобранных технологий», «Организовать обмен опытом между педагогами по использованию технологий (отобранных) на школьном уровне», «Обеспечить материальное/нематериальное стимулирование педагогов, системно применяющих пед. технологии на уроках и транслирующих опыт»).
3. Перечень задач не включает действия связанные с апробацией разработанных критериев и регламентов или направленных на экспертизу данных документов, а это сделать необходимо, так как введению чего то нового всегда должна предшествовать или проба пера с последующей коррекцией или независимая экспертиза.
4. Команда затрудняется при определении индикаторов и показателей (часть индикаторов представлено в виде мероприятий «Семинар по разработке….») можно переформулировать в виде целевых индикаторов: «Перечень критериев для оценки применения….», «Выделенный раздел, посвященный оцениванию использования педагогических технологий на уроках» в ЛНА (в показатели зафиксировать ЛНА: положение о ВСОКО/ВШК, должностные инструкции педагогов и положение о стимулирующих выплатах и т.д.).
Кроме целевых, предлагаю некоторые индикаторы с характеристиками, исходя из ваших задач:
- доля педагогов, принимающих участие в разработческих семинарах…;
- доля педагогов, принимающих участие в обучающих семинарах…;
- доля педагогов, прошедших курсы ПК…;
- доля педагогов, принявших участие в разработке ЛНА…;
- доля мероприятий, направленных на контроль за применением педагогами отобранных технологий по утвержденным критериям и регламенту от общего числа мероприятий плана ВШК;
- доля педагогов, представляющих опыт по использованию технологий…;
- доля педагогов, получивших меры морального и материального стимулирования за системное применение технологий…;
- количество мероприятий, направленных на апробацию критериев…;
5. Перечень обеспечивающих мероприятий, а также занятость членов управленческой команды и т.д. оценить не представляется возможным, так как СУП командой не заполнен. 
</t>
  </si>
  <si>
    <t>Пенкина Капиталина Николаевна</t>
  </si>
  <si>
    <t>Разработан проект регламента использования 2 педагогических технологий на уроках, включающий перечень критериев для оценки применения 2 педагогических технологий на уроках</t>
  </si>
  <si>
    <t>Отбор и согласование 2 технологий (с учетом изучения этих технологий)</t>
  </si>
  <si>
    <t>Проект регламента</t>
  </si>
  <si>
    <t>Утвержден регламент использования 2 педагогических технологий на уроках, включающий перечень критериев для оценки применения 2 педагогических технологий на уроках</t>
  </si>
  <si>
    <t>Разработка регламента использования 2 педагогических технологий на уроках, включающего перечень критериев для оценки применения 2 педагогических технологий на уроках</t>
  </si>
  <si>
    <t>Согласован и утвержден регламент использования 2 педагогических технологий на уроках, включающий перечень критериев для оценки применения 2 педагогических технологий на уроках</t>
  </si>
  <si>
    <t>ЛНА: утвержденный регламент</t>
  </si>
  <si>
    <t>2 согласованные технологии</t>
  </si>
  <si>
    <t>Разработан и утвержден план методической работы школы по сопровождению внедрения 2 педагогических технологий на уроках</t>
  </si>
  <si>
    <t>Согласован и утвержден план методической работы школы по сопровождению внедрения 2 педагогических технологий на уроках</t>
  </si>
  <si>
    <t>утвержденный план методической работы</t>
  </si>
  <si>
    <t xml:space="preserve">Корректировка ЛНА ОО с учетом отобранных 2 технологий </t>
  </si>
  <si>
    <t>Корректировка ЛНА ОО с учетом отобранных 2 технологий</t>
  </si>
  <si>
    <t xml:space="preserve"> откорректированные ЛНА школы: положение о ВСОКО, должностные инструкции педагогов и положение о стимулирующих выплатах</t>
  </si>
  <si>
    <t>1.Разработка проекта регламента использования 2 педагогических технологий на уроках, включающего перечень критериев для оценки применения 2 педагогических технологий на уроках</t>
  </si>
  <si>
    <t>НЕ СООТВЕТСТВИЕ</t>
  </si>
  <si>
    <t>СООТВЕТСТВИЕ</t>
  </si>
  <si>
    <r>
      <t xml:space="preserve">РЕЗУЛЬТАТЫ КОНТРОЛЯ
</t>
    </r>
    <r>
      <rPr>
        <sz val="9"/>
        <color theme="1"/>
        <rFont val="Times New Roman"/>
        <family val="1"/>
        <charset val="204"/>
      </rPr>
      <t>[СООТВЕТСТВИЕ / НЕ СООТВЕТСТВИЕ]</t>
    </r>
  </si>
  <si>
    <t>КЛЮЧЕВОЙ ОТЧЕТНЫЙ ДОКУМЕНТ ПО ФАКТУ ПРОВЕДЕНИЯ КОНТРОЛЬНОЙ ПРОЦЕДУРЫ</t>
  </si>
  <si>
    <r>
      <t xml:space="preserve">ОТВЕТСТВЕННЫЙ ЗА КОНТРОЛЬ
</t>
    </r>
    <r>
      <rPr>
        <sz val="9"/>
        <color theme="1"/>
        <rFont val="Times New Roman"/>
        <family val="1"/>
        <charset val="204"/>
      </rPr>
      <t>[ФИО, ДОЛЖНОСТЬ]</t>
    </r>
  </si>
  <si>
    <t>ПЛАНИРУЕМЫЙ СРОК ПРОВЕДЕНИЯ КОНТРОЛЯ
[дд.мм - дд.мм]</t>
  </si>
  <si>
    <t xml:space="preserve">МЕТОДЫ И ИНСТРУМЕНТЫ </t>
  </si>
  <si>
    <t>ФАКТИЧЕСКИЙ СРОК ДОСТИЖЕНИЯ ПОКАЗАТЕЛЯ
[дд.мм]</t>
  </si>
  <si>
    <t>ПЛАНИРУЕМЫЙ СРОК ДОСТИЖЕНИЯ ПОКАЗАТЕЛЯ
[дд.мм]</t>
  </si>
  <si>
    <t>ЗАИНТЕРЕСОВАННЫЕ ЛИЦА ПРОЕКТА, ПОЛУЧИВШИЕ ДОСТУП К ОТЧЕТНОМУ ДОКУМЕНТУ</t>
  </si>
  <si>
    <t>КЛЮЧЕВОЙ ОТЧЕТНЫЙ ДОКУМЕНТ ПО ФАКТУ ДОСТИЖЕНИЯ ПОКАЗАТЕЛЯ</t>
  </si>
  <si>
    <r>
      <t xml:space="preserve">ПОКАЗАТЕЛЬ ДОСТИЖЕНИЯ РЕЗУЛЬТАТА 
(КРИТЕРИЙ УСПЕХА)
</t>
    </r>
    <r>
      <rPr>
        <sz val="9"/>
        <color theme="1"/>
        <rFont val="Times New Roman"/>
        <family val="1"/>
        <charset val="204"/>
      </rPr>
      <t>[ИНДИКАТОР + ЗНАЧЕНИЕ]</t>
    </r>
  </si>
  <si>
    <t>КРАТКОЕ 
ОПИСАНИЕ 
РЕЗУЛЬТАТА</t>
  </si>
  <si>
    <t>ПРИЧИНЫ РАСХОЖДЕНИЯ</t>
  </si>
  <si>
    <t>ИТОГОВЫЙ КОНТРОЛЬ</t>
  </si>
  <si>
    <t xml:space="preserve">*КОРРЕКЦИЯ ДЕЯТЕЛЬНОСТИ КОМАНДЫ  </t>
  </si>
  <si>
    <t>*КОРРЕКЦИЯ 
УСЛОВИЯ</t>
  </si>
  <si>
    <t>*КОРРЕКЦИЯ ПЛАНИРОВАНИЯ</t>
  </si>
  <si>
    <r>
      <rPr>
        <b/>
        <sz val="14"/>
        <color theme="1"/>
        <rFont val="Times New Roman"/>
        <family val="1"/>
        <charset val="204"/>
      </rPr>
      <t>КОРРЕКЦИЯ</t>
    </r>
    <r>
      <rPr>
        <sz val="12"/>
        <color theme="1"/>
        <rFont val="Times New Roman"/>
        <family val="1"/>
        <charset val="204"/>
      </rPr>
      <t xml:space="preserve">
[</t>
    </r>
    <r>
      <rPr>
        <sz val="9"/>
        <color theme="1"/>
        <rFont val="Times New Roman"/>
        <family val="1"/>
        <charset val="204"/>
      </rPr>
      <t>ПРИ НАЛИЧИИ РАСХОЖДЕНИЙ]</t>
    </r>
  </si>
  <si>
    <t>ПРОМЕЖУТОЧНЫЙ КОНТРОЛЬ #2</t>
  </si>
  <si>
    <t>ПРОМЕЖУТОЧНЫЙ КОНТРОЛЬ #1</t>
  </si>
  <si>
    <t>3. Разработка и утверждение плана методической работы школы по сопровождению внедрения 2 педагогических технологий на уроках</t>
  </si>
  <si>
    <t>2. Утверждение регламента использования 2 педагогических технологий на уроках, включающего перечень критериев для оценки применения 2 педагогических технологий на уроках</t>
  </si>
  <si>
    <t xml:space="preserve">4. Корректировка ЛНА ОО с учетом отобранных 2 технологий </t>
  </si>
  <si>
    <t xml:space="preserve">1. Администрации совместно с коллективом отобрать и изучить 2 единые пед. технологии.                                                               2.Изучение 2 технологий 100% педагогами самостоятельно (дистанционные курсы ПК, изучение литературы, просмотр видео).    3. Изучение нормативных документов для определения критериев использования пед. технологий, чтобы разработать регламент. 
4. Провести семинар (серию семинаров) с коллективом по разработке проекта регламента использования 2 педагогических технологий на уроках, включающий перечень критериев для оценки применения 2 педагогических технологий на уроках.
5. Оказать метод. поддержку педагогам:
- провести  2 обучающих семинара для коллектива по применению отобранных технологий;
- подобрать и распространить необходимую литературу по отобранным технологиям коллективу;                                                         - создать инфографику по 2-м согласованным технологиям для размещения в каждом учебном кабинете.                                                                      
</t>
  </si>
  <si>
    <t xml:space="preserve">1. Провести семинар (серию семинаров) с коллективом по утверждению регламента использования 2 педагогических технологий на уроках, включающий перечень критериев для оценки применения 2 педагогических технологий на уроках.                             2. Разработать и утвердить план методической работы школы по сопровождению внедрения 2 педагогических технологий на уроках, включающий: график апробации внедрения педагогических технологий, график посещения уроков административной командой, взаимопосещение уроков с целью обмена опытом, оказание методической помощи, выявление дефицитов педагогов и их устранение и т.д.).
</t>
  </si>
  <si>
    <t>1. Внести изменения в ЛНА школы (положение о ВСОКО, должностные обязанности педагогов, положение о стимулирующих выплатах):
- обозначить цель о необходимости использования учителями 2 педагогических технологий на уроках. 
- регламент применения отобранных единых пед. технологий;
- критерии оценки применения отобранных единых пед. технологий.
2. Ознакомить коллектив с измененными ЛНА ОО.                          3. Педагоги применяют на уроках 2 отобранные технологии.              4. Управленческая команда осуществляет контроль за применением педагогами 2 отобранных технологий по утвержденным критериям и регламенту.                                                                                          5. Обмен опытом между педагогами по использованию технологий (отобранных) на школьном уровне.
6. Материальное/нематериальное стимулирование педагогов, системно применяющих пед. технологии на уроках и транслирующих опыт.                                                                                    7. Подведение промежуточных итогов проекта.</t>
  </si>
  <si>
    <t>2 согласованные технологии                      Проект регламента</t>
  </si>
  <si>
    <t>Проведение семинара с коллективом по отбору и изучению 2 педагогических технологий.</t>
  </si>
  <si>
    <t>Протокол</t>
  </si>
  <si>
    <t>Сорокина Н.В.</t>
  </si>
  <si>
    <t xml:space="preserve">Изучение 2 технологий 100% педагогами самостоятельно (дистанционные курсы ПК, изучение литературы, просмотр видео). </t>
  </si>
  <si>
    <t>Справка</t>
  </si>
  <si>
    <t xml:space="preserve">Изучение нормативных документов для определения критериев использования пед. технологий, чтобы разработать регламент. </t>
  </si>
  <si>
    <t>Таблица</t>
  </si>
  <si>
    <t>Цыглимова Е.А.</t>
  </si>
  <si>
    <t>Протокол, инфографика</t>
  </si>
  <si>
    <t>Сорокина Н.В. / Цыглимова Е.А.</t>
  </si>
  <si>
    <t>План</t>
  </si>
  <si>
    <t xml:space="preserve"> Ознакомить коллектив с измененными ЛНА ОО.   </t>
  </si>
  <si>
    <t xml:space="preserve">Управленческая команда осуществляет контроль за применением педагогами 2 отобранных технологий по утвержденным критериям и регламенту.        </t>
  </si>
  <si>
    <t xml:space="preserve"> Материальное/нематериальное стимулирование педагогов, системно применяющих пед. технологии на уроках и транслирующих опыт.    </t>
  </si>
  <si>
    <t>Подведение промежуточных итогов проекта.</t>
  </si>
  <si>
    <t xml:space="preserve">Методическая поддержка педагогам:
- проведение  2-х обучающих семинара для коллектива по применению отобранных технологий;
- подобор и распространение необходимуой литературы по отобранным технологиям коллективу;                                                              - создание инфографики по 2-м согласованным технологиям для размещения в каждом учебном кабинете. </t>
  </si>
  <si>
    <t>Проведение семинара (серии семинаров) с коллективом по разработке проекта регламента использования 2 педагогических технологий на уроках, включающего перечень критериев для оценки применения 2 педагогических технологий на уроках.</t>
  </si>
  <si>
    <t>Проведение семинара (серии семинаров) с коллективом по утверждению регламента использования 2 педагогических технологий на уроках, включающего перечень критериев для оценки применения 2 педагогических технологий на уроках.</t>
  </si>
  <si>
    <t>Разработка и утверждение плана методической работы школы по сопровождению внедрения 2 педагогических технологий на уроках, включающего:                                                        - график апробации внедрения педагогических технологий;                                                              - график посещения уроков административной командой;                                                                - взаимопосещение уроков с целью обмена опытом, оказание методической помощи;                                                                     - выявление дефицитов педагогов и их устранение и т.д.).</t>
  </si>
  <si>
    <t>Регламент</t>
  </si>
  <si>
    <t>Внесение изменений в ЛНА школы (положение о ВСОКО, должностные обязанности педагогов, положение о стимулирующих выплатах):
- обозначить цель о необходимости использования учителями 2 педагогических технологий на уроках. 
- регламент применения отобранных единых пед. технологий;
- критерии оценки применения отобранных единых пед. технологий.</t>
  </si>
  <si>
    <t xml:space="preserve">Корректированные                                                Положение о ВСОКО;                  Должностные обязанности педагогов; Положение о стимулирующих выплатах                                           </t>
  </si>
  <si>
    <t>Косырькова Е. Н.</t>
  </si>
  <si>
    <t>Аналитическая справка</t>
  </si>
  <si>
    <t>Таблица, отчет</t>
  </si>
  <si>
    <t>РЕЗУЛЬТАТ (ПРОМЕЖУТОЧНЫЙ): до 30.06.2025</t>
  </si>
  <si>
    <t>Проведение семинара с коллективом по отбору и изучению 2 педагогических технологий</t>
  </si>
  <si>
    <t>Проведение семинара (серии семинаров) с коллективом по разработке проекта регламента использования 2 педагогических технологий на уроках, включающего перечень критериев для оценки применения 2 педагогических технологий на уроках</t>
  </si>
  <si>
    <t>Проведение семинара (серии семинаров) с коллективом по утверждению регламента использования 2 педагогических технологий на уроках, включающего перечень критериев для оценки применения 2 педагогических технологий на уроках</t>
  </si>
  <si>
    <t>Ознакомить коллектив с измененными ЛНА ОО</t>
  </si>
  <si>
    <t xml:space="preserve"> Применение педагогами на уроках 2 отобранных технологий.  </t>
  </si>
  <si>
    <t>Применение педагогами на уроках 2 отобранных технологий</t>
  </si>
  <si>
    <t>Управленческая команда осуществляет контроль за применением педагогами 2 отобранных технологий по утвержденным критериям и регламенту</t>
  </si>
  <si>
    <t>Материальное/нематериальное стимулирование педагогов, системно применяющих пед. технологии на уроках и транслирующих опыт</t>
  </si>
  <si>
    <t>Обмен опытом между педагогами по использованию технологий (отобранных) на школьном уровне</t>
  </si>
  <si>
    <t>Подведение промежуточных итогов проекта</t>
  </si>
  <si>
    <t xml:space="preserve">2 согласованные технологии                  </t>
  </si>
  <si>
    <t>Прокт регламента</t>
  </si>
  <si>
    <t>Педагогический коллектив, административная команда</t>
  </si>
  <si>
    <t>Педагогический коллектив</t>
  </si>
  <si>
    <t>Изучение нормативных документов для определения критериев использования пед. технологий, чтобы разработать регламент</t>
  </si>
  <si>
    <t>Административная команда</t>
  </si>
  <si>
    <t>Административная команда Педагогический коллектив</t>
  </si>
  <si>
    <t xml:space="preserve">Разработка и утверждение плана методической работы школы по сопровождению внедрения 2 педагогических технологий на уроках </t>
  </si>
  <si>
    <t>План методической работы включает                                                    - график апробации внедрения педагогических технологий;                                                              - график посещения уроков административной командой;                                                                - взаимопосещение уроков с целью обмена опытом, оказание методической помощи;                                                                     - выявление дефицитов педагогов и их устранение и т.д.)</t>
  </si>
  <si>
    <t>ЛНА: утвержденный регламент, включающий не менее 10 критериев оценки применения педагогических технологий</t>
  </si>
  <si>
    <t>Откорректированные ЛНА школы: положение о ВСОКО, должностные инструкции педагогов и положение о стимулирующих выплатах - обозначить цель о необходимости использования учителями 2 педагогических технологий на уроках. 
- регламент применения отобранных единых пед. технологий;
- критерии оценки применения отобранных единых пед. технологий</t>
  </si>
  <si>
    <t xml:space="preserve">Внесение изменений в ЛНА школы
</t>
  </si>
  <si>
    <t>Директор ОО</t>
  </si>
  <si>
    <t xml:space="preserve">Административная команда </t>
  </si>
  <si>
    <t>Директор ОО        Административная команда</t>
  </si>
  <si>
    <t xml:space="preserve">Положение о ВСОКО;                  Должностные обязанности педагогов; Положение о стимулирующих выплатах    </t>
  </si>
  <si>
    <t>Обмен опытом между педагогами по использованию технологий (отобранных) на школьном уровне.</t>
  </si>
  <si>
    <t>Проведено совещание по ознакомление с не менее 3 изменёнными нормативными документами школы</t>
  </si>
  <si>
    <t>Педагоги апробируют применение выбранных технологий на уроках</t>
  </si>
  <si>
    <t>На школьном уровне прошло не менее 2-х мероприятий по взаимообмену педагогами опыта применения п</t>
  </si>
  <si>
    <t xml:space="preserve">Управленческая команда посетила не менее 10 уроков, на которых педагоги применяли отобранные педагогические технологии </t>
  </si>
  <si>
    <t>Изучение 2 технологий педагогами самостоятельно (дистанционные курсы ПК, изучение литературы, просмотр видео)</t>
  </si>
  <si>
    <t>100% педагогов самостоятельно изучили 2 отобранные педагогические технологии (дистанционные курсы ПК, изучение литературы, просмотр видео)</t>
  </si>
  <si>
    <t>проведение  2-х обучающих семинара для коллектива по применению отобранных технологий;                                       подобор и распространение необходимуой литературы по отобранным технологиям коллективу;                                                              создание инфографики по 2-м согласованным технологиям для размещения в каждом учебном кабинете</t>
  </si>
  <si>
    <t xml:space="preserve">Методическая поддержка педагогам                                                    </t>
  </si>
  <si>
    <t>РЕЗУЛЬТАТ (ПРОМЕЖУТОЧНЫЙ): до 01.10.2025</t>
  </si>
  <si>
    <t>РЕЗУЛЬТАТ (ИТОГОВЫЙ): до 30.12.2025</t>
  </si>
  <si>
    <t>План методической работы</t>
  </si>
  <si>
    <t>Срез промежуточных результатов посредством анкетирования, собеседования, совещания.</t>
  </si>
  <si>
    <t>Справка, протокол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</si>
</sst>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rgb="FFC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99AD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2" fillId="4" borderId="0" xfId="0" applyFont="1" applyFill="1"/>
    <xf numFmtId="0" fontId="0" fillId="5" borderId="1" xfId="0" applyFill="1" applyBorder="1" applyAlignment="1">
      <alignment horizontal="center" vertical="center"/>
    </xf>
    <xf numFmtId="0" fontId="0" fillId="0" borderId="2" xfId="0" applyBorder="1"/>
    <xf numFmtId="0" fontId="1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7" fillId="0" borderId="0" xfId="0" applyNumberFormat="1" applyFont="1"/>
    <xf numFmtId="164" fontId="7" fillId="4" borderId="0" xfId="0" applyNumberFormat="1" applyFont="1" applyFill="1"/>
    <xf numFmtId="164" fontId="7" fillId="4" borderId="0" xfId="0" applyNumberFormat="1" applyFont="1" applyFill="1" applyAlignment="1">
      <alignment horizontal="center"/>
    </xf>
    <xf numFmtId="164" fontId="8" fillId="6" borderId="1" xfId="0" applyNumberFormat="1" applyFont="1" applyFill="1" applyBorder="1" applyAlignment="1">
      <alignment horizontal="center" vertical="center" textRotation="90"/>
    </xf>
    <xf numFmtId="0" fontId="0" fillId="4" borderId="2" xfId="0" applyFill="1" applyBorder="1"/>
    <xf numFmtId="164" fontId="8" fillId="6" borderId="17" xfId="0" applyNumberFormat="1" applyFont="1" applyFill="1" applyBorder="1" applyAlignment="1">
      <alignment horizontal="center" vertical="center" textRotation="90"/>
    </xf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5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0" fillId="7" borderId="18" xfId="0" applyFill="1" applyBorder="1"/>
    <xf numFmtId="0" fontId="0" fillId="7" borderId="0" xfId="0" applyFill="1" applyBorder="1"/>
    <xf numFmtId="0" fontId="0" fillId="7" borderId="19" xfId="0" applyFill="1" applyBorder="1"/>
    <xf numFmtId="0" fontId="0" fillId="8" borderId="18" xfId="0" applyFill="1" applyBorder="1"/>
    <xf numFmtId="0" fontId="0" fillId="8" borderId="0" xfId="0" applyFill="1" applyBorder="1"/>
    <xf numFmtId="0" fontId="0" fillId="8" borderId="19" xfId="0" applyFill="1" applyBorder="1"/>
    <xf numFmtId="0" fontId="0" fillId="9" borderId="18" xfId="0" applyFill="1" applyBorder="1"/>
    <xf numFmtId="0" fontId="0" fillId="9" borderId="0" xfId="0" applyFill="1" applyBorder="1"/>
    <xf numFmtId="0" fontId="0" fillId="9" borderId="19" xfId="0" applyFill="1" applyBorder="1"/>
    <xf numFmtId="0" fontId="0" fillId="10" borderId="18" xfId="0" applyFill="1" applyBorder="1"/>
    <xf numFmtId="0" fontId="0" fillId="10" borderId="0" xfId="0" applyFill="1" applyBorder="1"/>
    <xf numFmtId="0" fontId="0" fillId="10" borderId="19" xfId="0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6" fillId="11" borderId="27" xfId="0" applyFont="1" applyFill="1" applyBorder="1" applyAlignment="1">
      <alignment horizontal="left" vertical="top"/>
    </xf>
    <xf numFmtId="0" fontId="2" fillId="11" borderId="16" xfId="0" applyFont="1" applyFill="1" applyBorder="1" applyAlignment="1">
      <alignment horizontal="center" vertical="center"/>
    </xf>
    <xf numFmtId="0" fontId="6" fillId="11" borderId="32" xfId="0" applyFont="1" applyFill="1" applyBorder="1" applyAlignment="1">
      <alignment horizontal="left" vertical="top"/>
    </xf>
    <xf numFmtId="0" fontId="2" fillId="11" borderId="14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top"/>
    </xf>
    <xf numFmtId="0" fontId="10" fillId="2" borderId="16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 vertical="center"/>
    </xf>
    <xf numFmtId="10" fontId="2" fillId="2" borderId="3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16" fontId="2" fillId="0" borderId="13" xfId="0" applyNumberFormat="1" applyFont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14" fontId="2" fillId="4" borderId="13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/>
    </xf>
    <xf numFmtId="10" fontId="2" fillId="2" borderId="26" xfId="0" applyNumberFormat="1" applyFont="1" applyFill="1" applyBorder="1" applyAlignment="1">
      <alignment horizontal="center" vertical="center"/>
    </xf>
    <xf numFmtId="14" fontId="2" fillId="4" borderId="16" xfId="0" applyNumberFormat="1" applyFont="1" applyFill="1" applyBorder="1" applyAlignment="1">
      <alignment horizontal="center" vertical="center"/>
    </xf>
    <xf numFmtId="10" fontId="2" fillId="2" borderId="39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top"/>
    </xf>
    <xf numFmtId="0" fontId="3" fillId="11" borderId="27" xfId="0" applyFont="1" applyFill="1" applyBorder="1" applyAlignment="1">
      <alignment horizontal="left" vertical="top" wrapText="1"/>
    </xf>
    <xf numFmtId="14" fontId="2" fillId="11" borderId="14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14" fontId="3" fillId="0" borderId="2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top" wrapText="1"/>
    </xf>
    <xf numFmtId="0" fontId="3" fillId="13" borderId="27" xfId="0" applyFont="1" applyFill="1" applyBorder="1" applyAlignment="1">
      <alignment horizontal="center" vertical="center" wrapText="1"/>
    </xf>
    <xf numFmtId="0" fontId="2" fillId="11" borderId="27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14" fontId="2" fillId="4" borderId="1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top" wrapText="1"/>
    </xf>
    <xf numFmtId="0" fontId="6" fillId="3" borderId="24" xfId="0" applyFont="1" applyFill="1" applyBorder="1" applyAlignment="1">
      <alignment horizontal="left" vertical="top" wrapText="1"/>
    </xf>
    <xf numFmtId="0" fontId="6" fillId="3" borderId="25" xfId="0" applyFont="1" applyFill="1" applyBorder="1" applyAlignment="1">
      <alignment horizontal="left" vertical="top" wrapText="1"/>
    </xf>
    <xf numFmtId="14" fontId="2" fillId="3" borderId="41" xfId="0" applyNumberFormat="1" applyFont="1" applyFill="1" applyBorder="1" applyAlignment="1">
      <alignment horizontal="left" vertical="top" wrapText="1"/>
    </xf>
    <xf numFmtId="14" fontId="2" fillId="3" borderId="42" xfId="0" applyNumberFormat="1" applyFont="1" applyFill="1" applyBorder="1" applyAlignment="1">
      <alignment horizontal="left" vertical="top" wrapText="1"/>
    </xf>
    <xf numFmtId="14" fontId="2" fillId="3" borderId="46" xfId="0" applyNumberFormat="1" applyFont="1" applyFill="1" applyBorder="1" applyAlignment="1">
      <alignment horizontal="left" vertical="top" wrapText="1"/>
    </xf>
    <xf numFmtId="14" fontId="2" fillId="3" borderId="44" xfId="0" applyNumberFormat="1" applyFont="1" applyFill="1" applyBorder="1" applyAlignment="1">
      <alignment horizontal="left" vertical="top" wrapText="1"/>
    </xf>
    <xf numFmtId="14" fontId="2" fillId="3" borderId="21" xfId="0" applyNumberFormat="1" applyFont="1" applyFill="1" applyBorder="1" applyAlignment="1">
      <alignment horizontal="left" vertical="top" wrapText="1"/>
    </xf>
    <xf numFmtId="14" fontId="2" fillId="3" borderId="47" xfId="0" applyNumberFormat="1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4" fontId="2" fillId="12" borderId="14" xfId="0" applyNumberFormat="1" applyFont="1" applyFill="1" applyBorder="1" applyAlignment="1">
      <alignment horizontal="center" vertical="center" wrapText="1"/>
    </xf>
    <xf numFmtId="14" fontId="2" fillId="12" borderId="1" xfId="0" applyNumberFormat="1" applyFont="1" applyFill="1" applyBorder="1" applyAlignment="1">
      <alignment horizontal="center" vertical="center" wrapText="1"/>
    </xf>
    <xf numFmtId="14" fontId="2" fillId="12" borderId="2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left" vertical="top" wrapText="1"/>
    </xf>
    <xf numFmtId="0" fontId="6" fillId="3" borderId="42" xfId="0" applyFont="1" applyFill="1" applyBorder="1" applyAlignment="1">
      <alignment horizontal="left" vertical="top" wrapText="1"/>
    </xf>
    <xf numFmtId="0" fontId="6" fillId="3" borderId="43" xfId="0" applyFont="1" applyFill="1" applyBorder="1" applyAlignment="1">
      <alignment horizontal="left" vertical="top" wrapText="1"/>
    </xf>
    <xf numFmtId="0" fontId="6" fillId="3" borderId="44" xfId="0" applyFont="1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left" vertical="top" wrapText="1"/>
    </xf>
    <xf numFmtId="0" fontId="6" fillId="3" borderId="22" xfId="0" applyFont="1" applyFill="1" applyBorder="1" applyAlignment="1">
      <alignment horizontal="left" vertical="top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2" fillId="3" borderId="14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7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0" fontId="2" fillId="3" borderId="32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19" xfId="0" applyFont="1" applyFill="1" applyBorder="1" applyAlignment="1">
      <alignment horizontal="left" vertical="top" wrapText="1"/>
    </xf>
    <xf numFmtId="0" fontId="4" fillId="3" borderId="45" xfId="0" applyFont="1" applyFill="1" applyBorder="1" applyAlignment="1">
      <alignment horizontal="left" vertical="top" wrapText="1"/>
    </xf>
    <xf numFmtId="0" fontId="4" fillId="3" borderId="46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4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4" fillId="3" borderId="47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0" fontId="2" fillId="3" borderId="27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left" vertical="top"/>
    </xf>
    <xf numFmtId="0" fontId="2" fillId="3" borderId="15" xfId="0" applyFont="1" applyFill="1" applyBorder="1" applyAlignment="1">
      <alignment horizontal="left" vertical="top"/>
    </xf>
    <xf numFmtId="0" fontId="2" fillId="3" borderId="16" xfId="0" applyFont="1" applyFill="1" applyBorder="1" applyAlignment="1">
      <alignment horizontal="left" vertical="top"/>
    </xf>
    <xf numFmtId="0" fontId="2" fillId="3" borderId="32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6" fillId="3" borderId="8" xfId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39" xfId="0" applyFont="1" applyFill="1" applyBorder="1" applyAlignment="1">
      <alignment horizontal="left" vertical="top" wrapText="1"/>
    </xf>
    <xf numFmtId="0" fontId="16" fillId="3" borderId="1" xfId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left" vertical="top" wrapText="1"/>
    </xf>
    <xf numFmtId="0" fontId="3" fillId="3" borderId="36" xfId="0" applyFont="1" applyFill="1" applyBorder="1" applyAlignment="1">
      <alignment horizontal="left" vertical="top" wrapText="1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3" fillId="4" borderId="13" xfId="0" applyFont="1" applyFill="1" applyBorder="1" applyAlignment="1">
      <alignment horizontal="left" vertical="top"/>
    </xf>
    <xf numFmtId="0" fontId="3" fillId="4" borderId="17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4" borderId="25" xfId="0" applyFont="1" applyFill="1" applyBorder="1" applyAlignment="1">
      <alignment horizontal="left" vertical="top" wrapText="1"/>
    </xf>
    <xf numFmtId="0" fontId="3" fillId="4" borderId="53" xfId="0" applyFont="1" applyFill="1" applyBorder="1" applyAlignment="1">
      <alignment horizontal="left" vertical="top" wrapText="1"/>
    </xf>
    <xf numFmtId="0" fontId="3" fillId="4" borderId="54" xfId="0" applyFont="1" applyFill="1" applyBorder="1" applyAlignment="1">
      <alignment horizontal="left" vertical="top" wrapText="1"/>
    </xf>
    <xf numFmtId="0" fontId="3" fillId="4" borderId="5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1" fillId="4" borderId="17" xfId="0" applyFont="1" applyFill="1" applyBorder="1" applyAlignment="1">
      <alignment horizontal="center" vertical="top"/>
    </xf>
    <xf numFmtId="0" fontId="1" fillId="4" borderId="53" xfId="0" applyFont="1" applyFill="1" applyBorder="1" applyAlignment="1">
      <alignment horizontal="center" vertical="top" wrapText="1"/>
    </xf>
    <xf numFmtId="0" fontId="1" fillId="4" borderId="54" xfId="0" applyFont="1" applyFill="1" applyBorder="1" applyAlignment="1">
      <alignment horizontal="center" vertical="top" wrapText="1"/>
    </xf>
    <xf numFmtId="0" fontId="1" fillId="4" borderId="55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/>
    </xf>
    <xf numFmtId="0" fontId="3" fillId="4" borderId="1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53" xfId="0" applyFont="1" applyFill="1" applyBorder="1" applyAlignment="1">
      <alignment horizontal="center" vertical="center" wrapText="1"/>
    </xf>
    <xf numFmtId="0" fontId="1" fillId="4" borderId="54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horizontal="center" vertical="top" wrapText="1"/>
    </xf>
    <xf numFmtId="0" fontId="1" fillId="4" borderId="25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53" xfId="0" applyFont="1" applyFill="1" applyBorder="1" applyAlignment="1">
      <alignment horizontal="center" vertical="top" wrapText="1"/>
    </xf>
    <xf numFmtId="0" fontId="3" fillId="2" borderId="54" xfId="0" applyFont="1" applyFill="1" applyBorder="1" applyAlignment="1">
      <alignment horizontal="center" vertical="top" wrapText="1"/>
    </xf>
    <xf numFmtId="0" fontId="3" fillId="2" borderId="55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9" fillId="0" borderId="35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17" fillId="15" borderId="51" xfId="0" applyFont="1" applyFill="1" applyBorder="1" applyAlignment="1">
      <alignment horizontal="center" vertical="center" wrapText="1"/>
    </xf>
    <xf numFmtId="0" fontId="18" fillId="15" borderId="50" xfId="0" applyFont="1" applyFill="1" applyBorder="1" applyAlignment="1">
      <alignment horizontal="center" vertical="center" wrapText="1"/>
    </xf>
    <xf numFmtId="0" fontId="17" fillId="14" borderId="12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14" borderId="26" xfId="0" applyFont="1" applyFill="1" applyBorder="1" applyAlignment="1">
      <alignment horizontal="center" vertical="center" wrapText="1"/>
    </xf>
    <xf numFmtId="0" fontId="17" fillId="14" borderId="14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17" fillId="14" borderId="27" xfId="0" applyFont="1" applyFill="1" applyBorder="1" applyAlignment="1">
      <alignment horizontal="center" vertical="center" wrapText="1"/>
    </xf>
    <xf numFmtId="0" fontId="17" fillId="8" borderId="51" xfId="0" applyFont="1" applyFill="1" applyBorder="1" applyAlignment="1">
      <alignment horizontal="center" vertical="center"/>
    </xf>
    <xf numFmtId="0" fontId="17" fillId="8" borderId="50" xfId="0" applyFont="1" applyFill="1" applyBorder="1" applyAlignment="1">
      <alignment horizontal="center" vertical="center"/>
    </xf>
    <xf numFmtId="0" fontId="17" fillId="8" borderId="52" xfId="0" applyFont="1" applyFill="1" applyBorder="1" applyAlignment="1">
      <alignment horizontal="center" vertical="center"/>
    </xf>
    <xf numFmtId="0" fontId="1" fillId="14" borderId="51" xfId="0" applyFont="1" applyFill="1" applyBorder="1" applyAlignment="1">
      <alignment horizontal="center" vertical="center" wrapText="1"/>
    </xf>
    <xf numFmtId="0" fontId="1" fillId="14" borderId="50" xfId="0" applyFont="1" applyFill="1" applyBorder="1" applyAlignment="1">
      <alignment horizontal="center" vertical="center" wrapText="1"/>
    </xf>
    <xf numFmtId="0" fontId="1" fillId="14" borderId="52" xfId="0" applyFont="1" applyFill="1" applyBorder="1" applyAlignment="1">
      <alignment horizontal="center" vertical="center" wrapText="1"/>
    </xf>
    <xf numFmtId="0" fontId="18" fillId="15" borderId="52" xfId="0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3" fillId="0" borderId="1" xfId="0" applyFont="1" applyFill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24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B3B3"/>
        </patternFill>
      </fill>
    </dxf>
    <dxf>
      <border>
        <left style="thin">
          <color rgb="FF0070C0"/>
        </left>
        <right style="thin">
          <color rgb="FF0070C0"/>
        </right>
        <vertical/>
        <horizontal/>
      </border>
    </dxf>
  </dxfs>
  <tableStyles count="0" defaultTableStyle="TableStyleMedium2" defaultPivotStyle="PivotStyleLight16"/>
  <colors>
    <mruColors>
      <color rgb="FF799AD5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tashecka94@mail.ru" TargetMode="External"/><Relationship Id="rId2" Type="http://schemas.openxmlformats.org/officeDocument/2006/relationships/hyperlink" Target="mailto:elsolomatova@yandex.ru" TargetMode="External"/><Relationship Id="rId1" Type="http://schemas.openxmlformats.org/officeDocument/2006/relationships/hyperlink" Target="mailto:legost@novuo.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sk.yandex.ru/i/D98w9X5027Jc4Q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55"/>
  <sheetViews>
    <sheetView showGridLines="0" topLeftCell="A40" zoomScaleNormal="100" workbookViewId="0">
      <selection activeCell="N48" sqref="N48:O50"/>
    </sheetView>
  </sheetViews>
  <sheetFormatPr defaultColWidth="9.109375" defaultRowHeight="13.8" x14ac:dyDescent="0.25"/>
  <cols>
    <col min="1" max="2" width="9.109375" style="21"/>
    <col min="3" max="3" width="19.5546875" style="21" customWidth="1"/>
    <col min="4" max="5" width="9.109375" style="21"/>
    <col min="6" max="6" width="19.44140625" style="21" customWidth="1"/>
    <col min="7" max="10" width="9.109375" style="21"/>
    <col min="11" max="11" width="19.109375" style="21" customWidth="1"/>
    <col min="12" max="16384" width="9.109375" style="21"/>
  </cols>
  <sheetData>
    <row r="1" spans="1:15" ht="46.5" customHeight="1" x14ac:dyDescent="0.25">
      <c r="A1" s="145" t="s">
        <v>0</v>
      </c>
      <c r="B1" s="146"/>
      <c r="C1" s="146"/>
      <c r="D1" s="146"/>
      <c r="E1" s="146"/>
      <c r="F1" s="146"/>
      <c r="G1" s="177" t="s">
        <v>126</v>
      </c>
      <c r="H1" s="177"/>
      <c r="I1" s="177"/>
      <c r="J1" s="177"/>
      <c r="K1" s="177"/>
      <c r="L1" s="177"/>
      <c r="M1" s="177"/>
      <c r="N1" s="177"/>
      <c r="O1" s="178"/>
    </row>
    <row r="2" spans="1:15" ht="45" customHeight="1" thickBot="1" x14ac:dyDescent="0.3">
      <c r="A2" s="179" t="s">
        <v>1</v>
      </c>
      <c r="B2" s="180"/>
      <c r="C2" s="180"/>
      <c r="D2" s="180"/>
      <c r="E2" s="180"/>
      <c r="F2" s="180"/>
      <c r="G2" s="181" t="s">
        <v>125</v>
      </c>
      <c r="H2" s="181"/>
      <c r="I2" s="181"/>
      <c r="J2" s="181"/>
      <c r="K2" s="181"/>
      <c r="L2" s="181"/>
      <c r="M2" s="181"/>
      <c r="N2" s="181"/>
      <c r="O2" s="182"/>
    </row>
    <row r="4" spans="1:15" ht="14.4" thickBot="1" x14ac:dyDescent="0.3"/>
    <row r="5" spans="1:15" x14ac:dyDescent="0.25">
      <c r="A5" s="130" t="s">
        <v>33</v>
      </c>
      <c r="B5" s="131"/>
      <c r="C5" s="131"/>
      <c r="D5" s="131"/>
      <c r="E5" s="131"/>
      <c r="F5" s="131"/>
      <c r="G5" s="131"/>
      <c r="H5" s="131"/>
      <c r="I5" s="131"/>
      <c r="J5" s="131"/>
      <c r="K5" s="132"/>
    </row>
    <row r="6" spans="1:15" x14ac:dyDescent="0.25">
      <c r="A6" s="185" t="s">
        <v>36</v>
      </c>
      <c r="B6" s="186"/>
      <c r="C6" s="186"/>
      <c r="D6" s="187"/>
      <c r="E6" s="183" t="s">
        <v>34</v>
      </c>
      <c r="F6" s="183"/>
      <c r="G6" s="183"/>
      <c r="H6" s="183" t="s">
        <v>35</v>
      </c>
      <c r="I6" s="183"/>
      <c r="J6" s="183"/>
      <c r="K6" s="184"/>
    </row>
    <row r="7" spans="1:15" ht="14.4" x14ac:dyDescent="0.25">
      <c r="A7" s="91" t="s">
        <v>127</v>
      </c>
      <c r="B7" s="92"/>
      <c r="C7" s="92"/>
      <c r="D7" s="92"/>
      <c r="E7" s="175" t="s">
        <v>130</v>
      </c>
      <c r="F7" s="175"/>
      <c r="G7" s="175"/>
      <c r="H7" s="172" t="s">
        <v>133</v>
      </c>
      <c r="I7" s="173"/>
      <c r="J7" s="173"/>
      <c r="K7" s="174"/>
    </row>
    <row r="8" spans="1:15" ht="14.4" x14ac:dyDescent="0.25">
      <c r="A8" s="91" t="s">
        <v>128</v>
      </c>
      <c r="B8" s="92"/>
      <c r="C8" s="92"/>
      <c r="D8" s="92"/>
      <c r="E8" s="175" t="s">
        <v>131</v>
      </c>
      <c r="F8" s="175"/>
      <c r="G8" s="175"/>
      <c r="H8" s="172" t="s">
        <v>134</v>
      </c>
      <c r="I8" s="173"/>
      <c r="J8" s="173"/>
      <c r="K8" s="174"/>
    </row>
    <row r="9" spans="1:15" ht="14.4" x14ac:dyDescent="0.25">
      <c r="A9" s="91" t="s">
        <v>129</v>
      </c>
      <c r="B9" s="92"/>
      <c r="C9" s="92"/>
      <c r="D9" s="92"/>
      <c r="E9" s="175" t="s">
        <v>132</v>
      </c>
      <c r="F9" s="175"/>
      <c r="G9" s="175"/>
      <c r="H9" s="172" t="s">
        <v>135</v>
      </c>
      <c r="I9" s="173"/>
      <c r="J9" s="173"/>
      <c r="K9" s="174"/>
    </row>
    <row r="10" spans="1:15" x14ac:dyDescent="0.25">
      <c r="A10" s="91"/>
      <c r="B10" s="92"/>
      <c r="C10" s="92"/>
      <c r="D10" s="92"/>
      <c r="E10" s="175"/>
      <c r="F10" s="175"/>
      <c r="G10" s="175"/>
      <c r="H10" s="173"/>
      <c r="I10" s="173"/>
      <c r="J10" s="173"/>
      <c r="K10" s="174"/>
    </row>
    <row r="11" spans="1:15" x14ac:dyDescent="0.25">
      <c r="A11" s="91"/>
      <c r="B11" s="92"/>
      <c r="C11" s="92"/>
      <c r="D11" s="92"/>
      <c r="E11" s="175"/>
      <c r="F11" s="175"/>
      <c r="G11" s="175"/>
      <c r="H11" s="173"/>
      <c r="I11" s="173"/>
      <c r="J11" s="173"/>
      <c r="K11" s="174"/>
    </row>
    <row r="12" spans="1:15" x14ac:dyDescent="0.25">
      <c r="A12" s="91"/>
      <c r="B12" s="92"/>
      <c r="C12" s="92"/>
      <c r="D12" s="92"/>
      <c r="E12" s="175"/>
      <c r="F12" s="175"/>
      <c r="G12" s="175"/>
      <c r="H12" s="173"/>
      <c r="I12" s="173"/>
      <c r="J12" s="173"/>
      <c r="K12" s="174"/>
    </row>
    <row r="13" spans="1:15" x14ac:dyDescent="0.25">
      <c r="A13" s="91"/>
      <c r="B13" s="92"/>
      <c r="C13" s="92"/>
      <c r="D13" s="92"/>
      <c r="E13" s="175"/>
      <c r="F13" s="175"/>
      <c r="G13" s="175"/>
      <c r="H13" s="173"/>
      <c r="I13" s="173"/>
      <c r="J13" s="173"/>
      <c r="K13" s="174"/>
    </row>
    <row r="14" spans="1:15" ht="14.4" thickBot="1" x14ac:dyDescent="0.3">
      <c r="A14" s="192"/>
      <c r="B14" s="193"/>
      <c r="C14" s="193"/>
      <c r="D14" s="193"/>
      <c r="E14" s="176"/>
      <c r="F14" s="176"/>
      <c r="G14" s="176"/>
      <c r="H14" s="194"/>
      <c r="I14" s="194"/>
      <c r="J14" s="194"/>
      <c r="K14" s="195"/>
    </row>
    <row r="15" spans="1:15" ht="29.25" customHeight="1" thickBot="1" x14ac:dyDescent="0.3">
      <c r="A15" s="188" t="s">
        <v>46</v>
      </c>
      <c r="B15" s="189"/>
      <c r="C15" s="189"/>
      <c r="D15" s="189"/>
      <c r="E15" s="190"/>
      <c r="F15" s="190"/>
      <c r="G15" s="190"/>
      <c r="H15" s="190"/>
      <c r="I15" s="190"/>
      <c r="J15" s="190"/>
      <c r="K15" s="191"/>
    </row>
    <row r="17" spans="1:15" ht="14.4" thickBot="1" x14ac:dyDescent="0.3"/>
    <row r="18" spans="1:15" ht="31.5" customHeight="1" x14ac:dyDescent="0.25">
      <c r="A18" s="158" t="s">
        <v>38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60"/>
    </row>
    <row r="19" spans="1:15" x14ac:dyDescent="0.25">
      <c r="A19" s="133" t="s">
        <v>136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2"/>
    </row>
    <row r="20" spans="1:15" x14ac:dyDescent="0.25">
      <c r="A20" s="163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2"/>
    </row>
    <row r="21" spans="1:15" x14ac:dyDescent="0.25">
      <c r="A21" s="163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2"/>
    </row>
    <row r="22" spans="1:15" x14ac:dyDescent="0.25">
      <c r="A22" s="163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2"/>
    </row>
    <row r="23" spans="1:15" x14ac:dyDescent="0.25">
      <c r="A23" s="163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2"/>
    </row>
    <row r="24" spans="1:15" x14ac:dyDescent="0.25">
      <c r="A24" s="163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2"/>
    </row>
    <row r="25" spans="1:15" x14ac:dyDescent="0.25">
      <c r="A25" s="163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2"/>
    </row>
    <row r="26" spans="1:15" x14ac:dyDescent="0.25">
      <c r="A26" s="163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2"/>
    </row>
    <row r="27" spans="1:15" x14ac:dyDescent="0.25">
      <c r="A27" s="163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2"/>
    </row>
    <row r="28" spans="1:15" x14ac:dyDescent="0.25">
      <c r="A28" s="163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2"/>
    </row>
    <row r="29" spans="1:15" x14ac:dyDescent="0.25">
      <c r="A29" s="163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2"/>
    </row>
    <row r="30" spans="1:15" ht="22.2" customHeight="1" thickBot="1" x14ac:dyDescent="0.3">
      <c r="A30" s="164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6"/>
    </row>
    <row r="31" spans="1:15" ht="44.25" customHeight="1" thickBot="1" x14ac:dyDescent="0.3">
      <c r="A31" s="167" t="s">
        <v>47</v>
      </c>
      <c r="B31" s="168"/>
      <c r="C31" s="168"/>
      <c r="D31" s="168"/>
      <c r="E31" s="168"/>
      <c r="F31" s="168"/>
      <c r="G31" s="169" t="s">
        <v>137</v>
      </c>
      <c r="H31" s="170"/>
      <c r="I31" s="170"/>
      <c r="J31" s="170"/>
      <c r="K31" s="170"/>
      <c r="L31" s="170"/>
      <c r="M31" s="170"/>
      <c r="N31" s="170"/>
      <c r="O31" s="171"/>
    </row>
    <row r="33" spans="1:15" ht="14.4" thickBot="1" x14ac:dyDescent="0.3"/>
    <row r="34" spans="1:15" x14ac:dyDescent="0.25">
      <c r="A34" s="130" t="s">
        <v>37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2"/>
    </row>
    <row r="35" spans="1:15" x14ac:dyDescent="0.25">
      <c r="A35" s="133" t="s">
        <v>138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5"/>
    </row>
    <row r="36" spans="1:15" x14ac:dyDescent="0.25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5"/>
    </row>
    <row r="37" spans="1:15" x14ac:dyDescent="0.25">
      <c r="A37" s="133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5"/>
    </row>
    <row r="38" spans="1:15" x14ac:dyDescent="0.25">
      <c r="A38" s="133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5"/>
    </row>
    <row r="39" spans="1:15" x14ac:dyDescent="0.25">
      <c r="A39" s="133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5"/>
    </row>
    <row r="40" spans="1:15" ht="31.2" customHeight="1" thickBot="1" x14ac:dyDescent="0.3">
      <c r="A40" s="136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8"/>
    </row>
    <row r="42" spans="1:15" ht="14.4" thickBot="1" x14ac:dyDescent="0.3"/>
    <row r="43" spans="1:15" ht="14.4" thickBot="1" x14ac:dyDescent="0.3">
      <c r="A43" s="139" t="s">
        <v>39</v>
      </c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1"/>
    </row>
    <row r="44" spans="1:15" x14ac:dyDescent="0.25">
      <c r="A44" s="142" t="s">
        <v>41</v>
      </c>
      <c r="B44" s="143"/>
      <c r="C44" s="143"/>
      <c r="D44" s="143"/>
      <c r="E44" s="144"/>
      <c r="F44" s="145" t="s">
        <v>41</v>
      </c>
      <c r="G44" s="146"/>
      <c r="H44" s="146"/>
      <c r="I44" s="146"/>
      <c r="J44" s="147"/>
      <c r="K44" s="145" t="s">
        <v>40</v>
      </c>
      <c r="L44" s="146"/>
      <c r="M44" s="146"/>
      <c r="N44" s="146"/>
      <c r="O44" s="147"/>
    </row>
    <row r="45" spans="1:15" ht="30.75" customHeight="1" x14ac:dyDescent="0.25">
      <c r="A45" s="148" t="s">
        <v>139</v>
      </c>
      <c r="B45" s="114"/>
      <c r="C45" s="114"/>
      <c r="D45" s="114"/>
      <c r="E45" s="115"/>
      <c r="F45" s="148" t="s">
        <v>140</v>
      </c>
      <c r="G45" s="114"/>
      <c r="H45" s="114"/>
      <c r="I45" s="114"/>
      <c r="J45" s="115"/>
      <c r="K45" s="148" t="s">
        <v>141</v>
      </c>
      <c r="L45" s="114"/>
      <c r="M45" s="114"/>
      <c r="N45" s="114"/>
      <c r="O45" s="115"/>
    </row>
    <row r="46" spans="1:15" ht="64.8" customHeight="1" x14ac:dyDescent="0.25">
      <c r="A46" s="111" t="s">
        <v>144</v>
      </c>
      <c r="B46" s="112"/>
      <c r="C46" s="112"/>
      <c r="D46" s="112"/>
      <c r="E46" s="113"/>
      <c r="F46" s="111" t="s">
        <v>147</v>
      </c>
      <c r="G46" s="112"/>
      <c r="H46" s="112"/>
      <c r="I46" s="112"/>
      <c r="J46" s="113"/>
      <c r="K46" s="111" t="s">
        <v>155</v>
      </c>
      <c r="L46" s="112"/>
      <c r="M46" s="112"/>
      <c r="N46" s="112"/>
      <c r="O46" s="113"/>
    </row>
    <row r="47" spans="1:15" x14ac:dyDescent="0.25">
      <c r="A47" s="148" t="s">
        <v>42</v>
      </c>
      <c r="B47" s="114"/>
      <c r="C47" s="114"/>
      <c r="D47" s="114" t="s">
        <v>43</v>
      </c>
      <c r="E47" s="115"/>
      <c r="F47" s="148" t="s">
        <v>42</v>
      </c>
      <c r="G47" s="114"/>
      <c r="H47" s="114"/>
      <c r="I47" s="114" t="s">
        <v>43</v>
      </c>
      <c r="J47" s="115"/>
      <c r="K47" s="148" t="s">
        <v>42</v>
      </c>
      <c r="L47" s="114"/>
      <c r="M47" s="114"/>
      <c r="N47" s="114" t="s">
        <v>43</v>
      </c>
      <c r="O47" s="115"/>
    </row>
    <row r="48" spans="1:15" ht="70.8" customHeight="1" x14ac:dyDescent="0.25">
      <c r="A48" s="96" t="s">
        <v>145</v>
      </c>
      <c r="B48" s="97"/>
      <c r="C48" s="98"/>
      <c r="D48" s="94" t="s">
        <v>151</v>
      </c>
      <c r="E48" s="95"/>
      <c r="F48" s="96"/>
      <c r="G48" s="97"/>
      <c r="H48" s="98"/>
      <c r="I48" s="94"/>
      <c r="J48" s="95"/>
      <c r="K48" s="116" t="s">
        <v>156</v>
      </c>
      <c r="L48" s="117"/>
      <c r="M48" s="118"/>
      <c r="N48" s="152" t="s">
        <v>157</v>
      </c>
      <c r="O48" s="153"/>
    </row>
    <row r="49" spans="1:15" ht="52.2" customHeight="1" x14ac:dyDescent="0.25">
      <c r="A49" s="116" t="s">
        <v>148</v>
      </c>
      <c r="B49" s="117"/>
      <c r="C49" s="118"/>
      <c r="D49" s="122" t="s">
        <v>146</v>
      </c>
      <c r="E49" s="123"/>
      <c r="F49" s="116" t="s">
        <v>149</v>
      </c>
      <c r="G49" s="117"/>
      <c r="H49" s="118"/>
      <c r="I49" s="126" t="s">
        <v>150</v>
      </c>
      <c r="J49" s="127"/>
      <c r="K49" s="149"/>
      <c r="L49" s="150"/>
      <c r="M49" s="151"/>
      <c r="N49" s="154"/>
      <c r="O49" s="155"/>
    </row>
    <row r="50" spans="1:15" ht="28.2" customHeight="1" x14ac:dyDescent="0.25">
      <c r="A50" s="119"/>
      <c r="B50" s="120"/>
      <c r="C50" s="121"/>
      <c r="D50" s="124"/>
      <c r="E50" s="125"/>
      <c r="F50" s="119"/>
      <c r="G50" s="120"/>
      <c r="H50" s="121"/>
      <c r="I50" s="128"/>
      <c r="J50" s="129"/>
      <c r="K50" s="119"/>
      <c r="L50" s="120"/>
      <c r="M50" s="121"/>
      <c r="N50" s="156"/>
      <c r="O50" s="157"/>
    </row>
    <row r="51" spans="1:15" ht="45" customHeight="1" x14ac:dyDescent="0.25">
      <c r="A51" s="96"/>
      <c r="B51" s="97"/>
      <c r="C51" s="98"/>
      <c r="D51" s="96"/>
      <c r="E51" s="97"/>
      <c r="F51" s="111" t="s">
        <v>152</v>
      </c>
      <c r="G51" s="112"/>
      <c r="H51" s="112"/>
      <c r="I51" s="112"/>
      <c r="J51" s="113"/>
      <c r="K51" s="99"/>
      <c r="L51" s="100"/>
      <c r="M51" s="100"/>
      <c r="N51" s="100"/>
      <c r="O51" s="101"/>
    </row>
    <row r="52" spans="1:15" ht="52.2" customHeight="1" thickBot="1" x14ac:dyDescent="0.3">
      <c r="A52" s="96"/>
      <c r="B52" s="97"/>
      <c r="C52" s="98"/>
      <c r="D52" s="94"/>
      <c r="E52" s="95"/>
      <c r="F52" s="96" t="s">
        <v>153</v>
      </c>
      <c r="G52" s="97"/>
      <c r="H52" s="98"/>
      <c r="I52" s="94" t="s">
        <v>154</v>
      </c>
      <c r="J52" s="95"/>
      <c r="K52" s="102"/>
      <c r="L52" s="103"/>
      <c r="M52" s="103"/>
      <c r="N52" s="103"/>
      <c r="O52" s="104"/>
    </row>
    <row r="53" spans="1:15" ht="14.4" thickBot="1" x14ac:dyDescent="0.3">
      <c r="A53" s="105" t="s">
        <v>44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7"/>
    </row>
    <row r="54" spans="1:15" ht="31.5" customHeight="1" x14ac:dyDescent="0.25">
      <c r="A54" s="108" t="s">
        <v>45</v>
      </c>
      <c r="B54" s="109"/>
      <c r="C54" s="109"/>
      <c r="D54" s="109"/>
      <c r="E54" s="110"/>
      <c r="F54" s="108" t="s">
        <v>45</v>
      </c>
      <c r="G54" s="109"/>
      <c r="H54" s="109"/>
      <c r="I54" s="109"/>
      <c r="J54" s="110"/>
      <c r="K54" s="108" t="s">
        <v>45</v>
      </c>
      <c r="L54" s="109"/>
      <c r="M54" s="109"/>
      <c r="N54" s="109"/>
      <c r="O54" s="110"/>
    </row>
    <row r="55" spans="1:15" ht="248.4" customHeight="1" x14ac:dyDescent="0.25">
      <c r="A55" s="88" t="s">
        <v>183</v>
      </c>
      <c r="B55" s="89"/>
      <c r="C55" s="89"/>
      <c r="D55" s="89"/>
      <c r="E55" s="90"/>
      <c r="F55" s="91" t="s">
        <v>184</v>
      </c>
      <c r="G55" s="92"/>
      <c r="H55" s="92"/>
      <c r="I55" s="92"/>
      <c r="J55" s="93"/>
      <c r="K55" s="91" t="s">
        <v>185</v>
      </c>
      <c r="L55" s="92"/>
      <c r="M55" s="92"/>
      <c r="N55" s="92"/>
      <c r="O55" s="93"/>
    </row>
  </sheetData>
  <mergeCells count="81">
    <mergeCell ref="E15:K15"/>
    <mergeCell ref="H13:K13"/>
    <mergeCell ref="A14:D14"/>
    <mergeCell ref="A11:D11"/>
    <mergeCell ref="A12:D12"/>
    <mergeCell ref="A13:D13"/>
    <mergeCell ref="H14:K14"/>
    <mergeCell ref="E14:G14"/>
    <mergeCell ref="E8:G8"/>
    <mergeCell ref="E9:G9"/>
    <mergeCell ref="K44:O44"/>
    <mergeCell ref="A1:F1"/>
    <mergeCell ref="G1:O1"/>
    <mergeCell ref="A2:F2"/>
    <mergeCell ref="G2:O2"/>
    <mergeCell ref="H6:K6"/>
    <mergeCell ref="H7:K7"/>
    <mergeCell ref="A7:D7"/>
    <mergeCell ref="A5:K5"/>
    <mergeCell ref="A6:D6"/>
    <mergeCell ref="E6:G6"/>
    <mergeCell ref="E7:G7"/>
    <mergeCell ref="A15:D15"/>
    <mergeCell ref="A18:O18"/>
    <mergeCell ref="A19:O30"/>
    <mergeCell ref="A31:F31"/>
    <mergeCell ref="G31:O31"/>
    <mergeCell ref="A8:D8"/>
    <mergeCell ref="A9:D9"/>
    <mergeCell ref="A10:D10"/>
    <mergeCell ref="H8:K8"/>
    <mergeCell ref="H9:K9"/>
    <mergeCell ref="H10:K10"/>
    <mergeCell ref="H11:K11"/>
    <mergeCell ref="H12:K12"/>
    <mergeCell ref="E10:G10"/>
    <mergeCell ref="E11:G11"/>
    <mergeCell ref="E12:G12"/>
    <mergeCell ref="E13:G13"/>
    <mergeCell ref="K48:M50"/>
    <mergeCell ref="N48:O50"/>
    <mergeCell ref="K47:M47"/>
    <mergeCell ref="N47:O47"/>
    <mergeCell ref="A47:C47"/>
    <mergeCell ref="D47:E47"/>
    <mergeCell ref="F47:H47"/>
    <mergeCell ref="A45:E45"/>
    <mergeCell ref="F45:J45"/>
    <mergeCell ref="K45:O45"/>
    <mergeCell ref="A46:E46"/>
    <mergeCell ref="F46:J46"/>
    <mergeCell ref="K46:O46"/>
    <mergeCell ref="A34:O34"/>
    <mergeCell ref="A35:O40"/>
    <mergeCell ref="A43:O43"/>
    <mergeCell ref="A44:E44"/>
    <mergeCell ref="F44:J44"/>
    <mergeCell ref="I47:J47"/>
    <mergeCell ref="A49:C50"/>
    <mergeCell ref="D49:E50"/>
    <mergeCell ref="F49:H50"/>
    <mergeCell ref="I49:J50"/>
    <mergeCell ref="F48:H48"/>
    <mergeCell ref="I48:J48"/>
    <mergeCell ref="A48:C48"/>
    <mergeCell ref="D48:E48"/>
    <mergeCell ref="A55:E55"/>
    <mergeCell ref="F55:J55"/>
    <mergeCell ref="K55:O55"/>
    <mergeCell ref="D52:E52"/>
    <mergeCell ref="A52:C52"/>
    <mergeCell ref="I52:J52"/>
    <mergeCell ref="F52:H52"/>
    <mergeCell ref="K51:O52"/>
    <mergeCell ref="A53:O53"/>
    <mergeCell ref="A54:E54"/>
    <mergeCell ref="F54:J54"/>
    <mergeCell ref="K54:O54"/>
    <mergeCell ref="F51:J51"/>
    <mergeCell ref="A51:C51"/>
    <mergeCell ref="D51:E51"/>
  </mergeCells>
  <hyperlinks>
    <hyperlink ref="H7" r:id="rId1"/>
    <hyperlink ref="H8" r:id="rId2"/>
    <hyperlink ref="H9" r:id="rId3"/>
    <hyperlink ref="G31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theme="5" tint="-0.249977111117893"/>
  </sheetPr>
  <dimension ref="A1:QR98"/>
  <sheetViews>
    <sheetView showGridLines="0" zoomScale="79" zoomScaleNormal="79" workbookViewId="0">
      <pane xSplit="24" ySplit="9" topLeftCell="Y25" activePane="bottomRight" state="frozen"/>
      <selection pane="topRight" activeCell="V1" sqref="V1"/>
      <selection pane="bottomLeft" activeCell="A10" sqref="A10"/>
      <selection pane="bottomRight" activeCell="U27" sqref="U27"/>
    </sheetView>
  </sheetViews>
  <sheetFormatPr defaultRowHeight="14.4" x14ac:dyDescent="0.3"/>
  <cols>
    <col min="1" max="1" width="17.6640625" customWidth="1"/>
    <col min="2" max="2" width="22.88671875" customWidth="1"/>
    <col min="3" max="3" width="8.6640625" customWidth="1"/>
    <col min="8" max="8" width="3.109375" customWidth="1"/>
    <col min="9" max="9" width="15" customWidth="1"/>
    <col min="10" max="10" width="3" customWidth="1"/>
    <col min="11" max="11" width="3.109375" customWidth="1"/>
    <col min="16" max="16" width="12.44140625" customWidth="1"/>
    <col min="17" max="17" width="12.5546875" customWidth="1"/>
    <col min="18" max="18" width="2.6640625" customWidth="1"/>
    <col min="19" max="19" width="20.5546875" customWidth="1"/>
    <col min="20" max="20" width="14.6640625" customWidth="1"/>
    <col min="21" max="21" width="14.88671875" style="1" customWidth="1"/>
    <col min="22" max="23" width="14.109375" customWidth="1"/>
    <col min="24" max="24" width="2.33203125" customWidth="1"/>
    <col min="25" max="299" width="5.5546875" bestFit="1" customWidth="1"/>
    <col min="300" max="421" width="9.109375" style="2"/>
  </cols>
  <sheetData>
    <row r="1" spans="1:460" ht="32.25" customHeight="1" x14ac:dyDescent="0.3">
      <c r="C1" s="248" t="s">
        <v>0</v>
      </c>
      <c r="D1" s="248"/>
      <c r="E1" s="248"/>
      <c r="F1" s="248"/>
      <c r="G1" s="248"/>
      <c r="H1" s="248"/>
      <c r="I1" s="235" t="str">
        <f>'1.О_П'!G1</f>
        <v>Механизм управления и оценивания использования педагогических технологий на уроках</v>
      </c>
      <c r="J1" s="235"/>
      <c r="K1" s="235"/>
      <c r="L1" s="235"/>
      <c r="M1" s="235"/>
      <c r="N1" s="235"/>
      <c r="O1" s="235"/>
      <c r="P1" s="235"/>
      <c r="Q1" s="235"/>
      <c r="R1" s="2"/>
      <c r="S1" s="2"/>
      <c r="T1" s="2"/>
      <c r="U1" s="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</row>
    <row r="2" spans="1:460" ht="30" customHeight="1" x14ac:dyDescent="0.3">
      <c r="C2" s="248" t="s">
        <v>1</v>
      </c>
      <c r="D2" s="248"/>
      <c r="E2" s="248"/>
      <c r="F2" s="248"/>
      <c r="G2" s="248"/>
      <c r="H2" s="248"/>
      <c r="I2" s="235" t="str">
        <f>'1.О_П'!G2</f>
        <v>МБОУ Легостаевская СОШ № 11</v>
      </c>
      <c r="J2" s="235"/>
      <c r="K2" s="235"/>
      <c r="L2" s="235"/>
      <c r="M2" s="235"/>
      <c r="N2" s="235"/>
      <c r="O2" s="235"/>
      <c r="P2" s="235"/>
      <c r="Q2" s="235"/>
      <c r="R2" s="2"/>
      <c r="S2" s="2"/>
      <c r="T2" s="2"/>
      <c r="U2" s="3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</row>
    <row r="3" spans="1:460" ht="15" thickBot="1" x14ac:dyDescent="0.35"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"/>
      <c r="S3" s="2"/>
      <c r="T3" s="2"/>
      <c r="U3" s="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</row>
    <row r="4" spans="1:460" ht="15.6" x14ac:dyDescent="0.3">
      <c r="C4" s="2"/>
      <c r="D4" s="234" t="s">
        <v>2</v>
      </c>
      <c r="E4" s="234"/>
      <c r="F4" s="234"/>
      <c r="G4" s="234"/>
      <c r="H4" s="234"/>
      <c r="I4" s="85">
        <v>45796</v>
      </c>
      <c r="J4" s="4"/>
      <c r="K4" s="4"/>
      <c r="L4" s="4"/>
      <c r="M4" s="4"/>
      <c r="N4" s="4"/>
      <c r="O4" s="4"/>
      <c r="P4" s="4"/>
      <c r="Q4" s="4"/>
      <c r="R4" s="2"/>
      <c r="S4" s="2"/>
      <c r="T4" s="2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</row>
    <row r="5" spans="1:460" ht="15.6" x14ac:dyDescent="0.3">
      <c r="C5" s="2"/>
      <c r="D5" s="234" t="s">
        <v>3</v>
      </c>
      <c r="E5" s="234"/>
      <c r="F5" s="234"/>
      <c r="G5" s="234"/>
      <c r="H5" s="234"/>
      <c r="I5" s="20">
        <f ca="1">TODAY() -I4</f>
        <v>9</v>
      </c>
      <c r="J5" s="4"/>
      <c r="K5" s="4"/>
      <c r="L5" s="4"/>
      <c r="M5" s="4"/>
      <c r="N5" s="4"/>
      <c r="O5" s="4"/>
      <c r="P5" s="4"/>
      <c r="Q5" s="4"/>
      <c r="R5" s="2"/>
      <c r="S5" s="2"/>
      <c r="T5" s="2"/>
      <c r="U5" s="3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</row>
    <row r="6" spans="1:460" x14ac:dyDescent="0.3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2"/>
      <c r="W6" s="2"/>
      <c r="X6" s="2"/>
      <c r="Y6" s="17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9"/>
      <c r="BA6" s="17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9"/>
      <c r="CC6" s="17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9"/>
      <c r="DE6" s="17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9"/>
      <c r="EG6" s="17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9"/>
      <c r="FI6" s="17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9"/>
      <c r="GK6" s="17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9"/>
      <c r="HM6" s="17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9"/>
      <c r="IO6" s="17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9"/>
      <c r="JQ6" s="17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</row>
    <row r="7" spans="1:460" ht="28.2" customHeight="1" x14ac:dyDescent="0.3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2"/>
      <c r="W7" s="2"/>
      <c r="X7" s="2"/>
      <c r="Y7" s="23"/>
      <c r="Z7" s="24"/>
      <c r="AA7" s="24"/>
      <c r="AB7" s="24"/>
      <c r="AC7" s="24"/>
      <c r="AD7" s="24"/>
      <c r="AE7" s="25"/>
      <c r="AF7" s="26"/>
      <c r="AG7" s="27"/>
      <c r="AH7" s="27"/>
      <c r="AI7" s="27"/>
      <c r="AJ7" s="27"/>
      <c r="AK7" s="27"/>
      <c r="AL7" s="28"/>
      <c r="AM7" s="29"/>
      <c r="AN7" s="30"/>
      <c r="AO7" s="30"/>
      <c r="AP7" s="30"/>
      <c r="AQ7" s="30"/>
      <c r="AR7" s="30"/>
      <c r="AS7" s="31"/>
      <c r="AT7" s="32"/>
      <c r="AU7" s="33"/>
      <c r="AV7" s="33"/>
      <c r="AW7" s="33"/>
      <c r="AX7" s="33"/>
      <c r="AY7" s="33"/>
      <c r="AZ7" s="34"/>
      <c r="BA7" s="23"/>
      <c r="BB7" s="24"/>
      <c r="BC7" s="24"/>
      <c r="BD7" s="24"/>
      <c r="BE7" s="24"/>
      <c r="BF7" s="24"/>
      <c r="BG7" s="25"/>
      <c r="BH7" s="26"/>
      <c r="BI7" s="27"/>
      <c r="BJ7" s="27"/>
      <c r="BK7" s="27"/>
      <c r="BL7" s="27"/>
      <c r="BM7" s="27"/>
      <c r="BN7" s="28"/>
      <c r="BO7" s="29"/>
      <c r="BP7" s="30"/>
      <c r="BQ7" s="30"/>
      <c r="BR7" s="30"/>
      <c r="BS7" s="30"/>
      <c r="BT7" s="30"/>
      <c r="BU7" s="31"/>
      <c r="BV7" s="32"/>
      <c r="BW7" s="33"/>
      <c r="BX7" s="33"/>
      <c r="BY7" s="33"/>
      <c r="BZ7" s="33"/>
      <c r="CA7" s="33"/>
      <c r="CB7" s="34"/>
      <c r="CC7" s="23"/>
      <c r="CD7" s="24"/>
      <c r="CE7" s="24"/>
      <c r="CF7" s="24"/>
      <c r="CG7" s="24"/>
      <c r="CH7" s="24"/>
      <c r="CI7" s="25"/>
      <c r="CJ7" s="26"/>
      <c r="CK7" s="27"/>
      <c r="CL7" s="27"/>
      <c r="CM7" s="27"/>
      <c r="CN7" s="27"/>
      <c r="CO7" s="27"/>
      <c r="CP7" s="28"/>
      <c r="CQ7" s="29"/>
      <c r="CR7" s="30"/>
      <c r="CS7" s="30"/>
      <c r="CT7" s="30"/>
      <c r="CU7" s="30"/>
      <c r="CV7" s="30"/>
      <c r="CW7" s="31"/>
      <c r="CX7" s="32"/>
      <c r="CY7" s="33"/>
      <c r="CZ7" s="33"/>
      <c r="DA7" s="33"/>
      <c r="DB7" s="33"/>
      <c r="DC7" s="33"/>
      <c r="DD7" s="34"/>
      <c r="DE7" s="23"/>
      <c r="DF7" s="24"/>
      <c r="DG7" s="24"/>
      <c r="DH7" s="24"/>
      <c r="DI7" s="24"/>
      <c r="DJ7" s="24"/>
      <c r="DK7" s="25"/>
      <c r="DL7" s="26"/>
      <c r="DM7" s="27"/>
      <c r="DN7" s="27"/>
      <c r="DO7" s="27"/>
      <c r="DP7" s="27"/>
      <c r="DQ7" s="27"/>
      <c r="DR7" s="28"/>
      <c r="DS7" s="29"/>
      <c r="DT7" s="30"/>
      <c r="DU7" s="30"/>
      <c r="DV7" s="30"/>
      <c r="DW7" s="30"/>
      <c r="DX7" s="30"/>
      <c r="DY7" s="31"/>
      <c r="DZ7" s="32"/>
      <c r="EA7" s="33"/>
      <c r="EB7" s="33"/>
      <c r="EC7" s="33"/>
      <c r="ED7" s="33"/>
      <c r="EE7" s="33"/>
      <c r="EF7" s="34"/>
      <c r="EG7" s="23"/>
      <c r="EH7" s="24"/>
      <c r="EI7" s="24"/>
      <c r="EJ7" s="24"/>
      <c r="EK7" s="24"/>
      <c r="EL7" s="24"/>
      <c r="EM7" s="25"/>
      <c r="EN7" s="26"/>
      <c r="EO7" s="27"/>
      <c r="EP7" s="27"/>
      <c r="EQ7" s="27"/>
      <c r="ER7" s="27"/>
      <c r="ES7" s="27"/>
      <c r="ET7" s="28"/>
      <c r="EU7" s="29"/>
      <c r="EV7" s="30"/>
      <c r="EW7" s="30"/>
      <c r="EX7" s="30"/>
      <c r="EY7" s="30"/>
      <c r="EZ7" s="30"/>
      <c r="FA7" s="31"/>
      <c r="FB7" s="32"/>
      <c r="FC7" s="33"/>
      <c r="FD7" s="33"/>
      <c r="FE7" s="33"/>
      <c r="FF7" s="33"/>
      <c r="FG7" s="33"/>
      <c r="FH7" s="34"/>
      <c r="FI7" s="23"/>
      <c r="FJ7" s="24"/>
      <c r="FK7" s="24"/>
      <c r="FL7" s="24"/>
      <c r="FM7" s="24"/>
      <c r="FN7" s="24"/>
      <c r="FO7" s="25"/>
      <c r="FP7" s="26"/>
      <c r="FQ7" s="27"/>
      <c r="FR7" s="27"/>
      <c r="FS7" s="27"/>
      <c r="FT7" s="27"/>
      <c r="FU7" s="27"/>
      <c r="FV7" s="28"/>
      <c r="FW7" s="29"/>
      <c r="FX7" s="30"/>
      <c r="FY7" s="30"/>
      <c r="FZ7" s="30"/>
      <c r="GA7" s="30"/>
      <c r="GB7" s="30"/>
      <c r="GC7" s="31"/>
      <c r="GD7" s="32"/>
      <c r="GE7" s="33"/>
      <c r="GF7" s="33"/>
      <c r="GG7" s="33"/>
      <c r="GH7" s="33"/>
      <c r="GI7" s="33"/>
      <c r="GJ7" s="34"/>
      <c r="GK7" s="23"/>
      <c r="GL7" s="24"/>
      <c r="GM7" s="24"/>
      <c r="GN7" s="24"/>
      <c r="GO7" s="24"/>
      <c r="GP7" s="24"/>
      <c r="GQ7" s="25"/>
      <c r="GR7" s="26"/>
      <c r="GS7" s="27"/>
      <c r="GT7" s="27"/>
      <c r="GU7" s="27"/>
      <c r="GV7" s="27"/>
      <c r="GW7" s="27"/>
      <c r="GX7" s="28"/>
      <c r="GY7" s="29"/>
      <c r="GZ7" s="30"/>
      <c r="HA7" s="30"/>
      <c r="HB7" s="30"/>
      <c r="HC7" s="30"/>
      <c r="HD7" s="30"/>
      <c r="HE7" s="31"/>
      <c r="HF7" s="32"/>
      <c r="HG7" s="33"/>
      <c r="HH7" s="33"/>
      <c r="HI7" s="33"/>
      <c r="HJ7" s="33"/>
      <c r="HK7" s="33"/>
      <c r="HL7" s="34"/>
      <c r="HM7" s="23"/>
      <c r="HN7" s="24"/>
      <c r="HO7" s="24"/>
      <c r="HP7" s="24"/>
      <c r="HQ7" s="24"/>
      <c r="HR7" s="24"/>
      <c r="HS7" s="25"/>
      <c r="HT7" s="26"/>
      <c r="HU7" s="27"/>
      <c r="HV7" s="27"/>
      <c r="HW7" s="27"/>
      <c r="HX7" s="27"/>
      <c r="HY7" s="27"/>
      <c r="HZ7" s="28"/>
      <c r="IA7" s="29"/>
      <c r="IB7" s="30"/>
      <c r="IC7" s="30"/>
      <c r="ID7" s="30"/>
      <c r="IE7" s="30"/>
      <c r="IF7" s="30"/>
      <c r="IG7" s="31"/>
      <c r="IH7" s="32"/>
      <c r="II7" s="33"/>
      <c r="IJ7" s="33"/>
      <c r="IK7" s="33"/>
      <c r="IL7" s="33"/>
      <c r="IM7" s="33"/>
      <c r="IN7" s="34"/>
      <c r="IO7" s="23"/>
      <c r="IP7" s="24"/>
      <c r="IQ7" s="24"/>
      <c r="IR7" s="24"/>
      <c r="IS7" s="24"/>
      <c r="IT7" s="24"/>
      <c r="IU7" s="25"/>
      <c r="IV7" s="26"/>
      <c r="IW7" s="27"/>
      <c r="IX7" s="27"/>
      <c r="IY7" s="27"/>
      <c r="IZ7" s="27"/>
      <c r="JA7" s="27"/>
      <c r="JB7" s="28"/>
      <c r="JC7" s="29"/>
      <c r="JD7" s="30"/>
      <c r="JE7" s="30"/>
      <c r="JF7" s="30"/>
      <c r="JG7" s="30"/>
      <c r="JH7" s="30"/>
      <c r="JI7" s="31"/>
      <c r="JJ7" s="32"/>
      <c r="JK7" s="33"/>
      <c r="JL7" s="33"/>
      <c r="JM7" s="33"/>
      <c r="JN7" s="33"/>
      <c r="JO7" s="33"/>
      <c r="JP7" s="34"/>
      <c r="JQ7" s="23"/>
      <c r="JR7" s="24"/>
      <c r="JS7" s="24"/>
      <c r="JT7" s="24"/>
      <c r="JU7" s="24"/>
      <c r="JV7" s="24"/>
      <c r="JW7" s="25"/>
      <c r="JX7" s="26"/>
      <c r="JY7" s="27"/>
      <c r="JZ7" s="27"/>
      <c r="KA7" s="27"/>
      <c r="KB7" s="27"/>
      <c r="KC7" s="27"/>
      <c r="KD7" s="28"/>
      <c r="KE7" s="29"/>
      <c r="KF7" s="30"/>
      <c r="KG7" s="30"/>
      <c r="KH7" s="30"/>
      <c r="KI7" s="30"/>
      <c r="KJ7" s="30"/>
      <c r="KK7" s="31"/>
      <c r="KL7" s="32"/>
      <c r="KM7" s="33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</row>
    <row r="8" spans="1:460" s="11" customFormat="1" ht="37.5" customHeight="1" thickBot="1" x14ac:dyDescent="0.35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3"/>
      <c r="V8" s="12"/>
      <c r="W8" s="2"/>
      <c r="X8" s="2"/>
      <c r="Y8" s="16">
        <f>I4</f>
        <v>45796</v>
      </c>
      <c r="Z8" s="16">
        <f>Y8+1</f>
        <v>45797</v>
      </c>
      <c r="AA8" s="16">
        <f t="shared" ref="AA8:CL8" si="0">Z8+1</f>
        <v>45798</v>
      </c>
      <c r="AB8" s="16">
        <f t="shared" si="0"/>
        <v>45799</v>
      </c>
      <c r="AC8" s="16">
        <f t="shared" si="0"/>
        <v>45800</v>
      </c>
      <c r="AD8" s="16">
        <f t="shared" si="0"/>
        <v>45801</v>
      </c>
      <c r="AE8" s="16">
        <f t="shared" si="0"/>
        <v>45802</v>
      </c>
      <c r="AF8" s="14">
        <f t="shared" si="0"/>
        <v>45803</v>
      </c>
      <c r="AG8" s="14">
        <f t="shared" si="0"/>
        <v>45804</v>
      </c>
      <c r="AH8" s="14">
        <f t="shared" si="0"/>
        <v>45805</v>
      </c>
      <c r="AI8" s="14">
        <f t="shared" si="0"/>
        <v>45806</v>
      </c>
      <c r="AJ8" s="14">
        <f t="shared" si="0"/>
        <v>45807</v>
      </c>
      <c r="AK8" s="14">
        <f t="shared" si="0"/>
        <v>45808</v>
      </c>
      <c r="AL8" s="14">
        <f t="shared" si="0"/>
        <v>45809</v>
      </c>
      <c r="AM8" s="14">
        <f t="shared" si="0"/>
        <v>45810</v>
      </c>
      <c r="AN8" s="14">
        <f t="shared" si="0"/>
        <v>45811</v>
      </c>
      <c r="AO8" s="14">
        <f t="shared" si="0"/>
        <v>45812</v>
      </c>
      <c r="AP8" s="14">
        <f t="shared" si="0"/>
        <v>45813</v>
      </c>
      <c r="AQ8" s="14">
        <f t="shared" si="0"/>
        <v>45814</v>
      </c>
      <c r="AR8" s="14">
        <f t="shared" si="0"/>
        <v>45815</v>
      </c>
      <c r="AS8" s="14">
        <f t="shared" si="0"/>
        <v>45816</v>
      </c>
      <c r="AT8" s="14">
        <f t="shared" si="0"/>
        <v>45817</v>
      </c>
      <c r="AU8" s="14">
        <f t="shared" si="0"/>
        <v>45818</v>
      </c>
      <c r="AV8" s="14">
        <f t="shared" si="0"/>
        <v>45819</v>
      </c>
      <c r="AW8" s="14">
        <f t="shared" si="0"/>
        <v>45820</v>
      </c>
      <c r="AX8" s="14">
        <f t="shared" si="0"/>
        <v>45821</v>
      </c>
      <c r="AY8" s="14">
        <f t="shared" si="0"/>
        <v>45822</v>
      </c>
      <c r="AZ8" s="14">
        <f t="shared" si="0"/>
        <v>45823</v>
      </c>
      <c r="BA8" s="14">
        <f t="shared" si="0"/>
        <v>45824</v>
      </c>
      <c r="BB8" s="14">
        <f t="shared" si="0"/>
        <v>45825</v>
      </c>
      <c r="BC8" s="14">
        <f t="shared" si="0"/>
        <v>45826</v>
      </c>
      <c r="BD8" s="14">
        <f t="shared" si="0"/>
        <v>45827</v>
      </c>
      <c r="BE8" s="14">
        <f t="shared" si="0"/>
        <v>45828</v>
      </c>
      <c r="BF8" s="14">
        <f t="shared" si="0"/>
        <v>45829</v>
      </c>
      <c r="BG8" s="14">
        <f t="shared" si="0"/>
        <v>45830</v>
      </c>
      <c r="BH8" s="14">
        <f t="shared" si="0"/>
        <v>45831</v>
      </c>
      <c r="BI8" s="14">
        <f t="shared" si="0"/>
        <v>45832</v>
      </c>
      <c r="BJ8" s="14">
        <f t="shared" si="0"/>
        <v>45833</v>
      </c>
      <c r="BK8" s="14">
        <f t="shared" si="0"/>
        <v>45834</v>
      </c>
      <c r="BL8" s="14">
        <f t="shared" si="0"/>
        <v>45835</v>
      </c>
      <c r="BM8" s="14">
        <f t="shared" si="0"/>
        <v>45836</v>
      </c>
      <c r="BN8" s="14">
        <f t="shared" si="0"/>
        <v>45837</v>
      </c>
      <c r="BO8" s="14">
        <f t="shared" si="0"/>
        <v>45838</v>
      </c>
      <c r="BP8" s="14">
        <f t="shared" si="0"/>
        <v>45839</v>
      </c>
      <c r="BQ8" s="14">
        <f t="shared" si="0"/>
        <v>45840</v>
      </c>
      <c r="BR8" s="14">
        <f t="shared" si="0"/>
        <v>45841</v>
      </c>
      <c r="BS8" s="14">
        <f t="shared" si="0"/>
        <v>45842</v>
      </c>
      <c r="BT8" s="14">
        <f t="shared" si="0"/>
        <v>45843</v>
      </c>
      <c r="BU8" s="14">
        <f t="shared" si="0"/>
        <v>45844</v>
      </c>
      <c r="BV8" s="14">
        <f t="shared" si="0"/>
        <v>45845</v>
      </c>
      <c r="BW8" s="14">
        <f t="shared" si="0"/>
        <v>45846</v>
      </c>
      <c r="BX8" s="14">
        <f t="shared" si="0"/>
        <v>45847</v>
      </c>
      <c r="BY8" s="14">
        <f t="shared" si="0"/>
        <v>45848</v>
      </c>
      <c r="BZ8" s="14">
        <f t="shared" si="0"/>
        <v>45849</v>
      </c>
      <c r="CA8" s="14">
        <f t="shared" si="0"/>
        <v>45850</v>
      </c>
      <c r="CB8" s="14">
        <f t="shared" si="0"/>
        <v>45851</v>
      </c>
      <c r="CC8" s="14">
        <f t="shared" si="0"/>
        <v>45852</v>
      </c>
      <c r="CD8" s="14">
        <f t="shared" si="0"/>
        <v>45853</v>
      </c>
      <c r="CE8" s="14">
        <f t="shared" si="0"/>
        <v>45854</v>
      </c>
      <c r="CF8" s="14">
        <f t="shared" si="0"/>
        <v>45855</v>
      </c>
      <c r="CG8" s="14">
        <f t="shared" si="0"/>
        <v>45856</v>
      </c>
      <c r="CH8" s="14">
        <f t="shared" si="0"/>
        <v>45857</v>
      </c>
      <c r="CI8" s="14">
        <f t="shared" si="0"/>
        <v>45858</v>
      </c>
      <c r="CJ8" s="14">
        <f t="shared" si="0"/>
        <v>45859</v>
      </c>
      <c r="CK8" s="14">
        <f t="shared" si="0"/>
        <v>45860</v>
      </c>
      <c r="CL8" s="14">
        <f t="shared" si="0"/>
        <v>45861</v>
      </c>
      <c r="CM8" s="14">
        <f t="shared" ref="CM8:EX8" si="1">CL8+1</f>
        <v>45862</v>
      </c>
      <c r="CN8" s="14">
        <f t="shared" si="1"/>
        <v>45863</v>
      </c>
      <c r="CO8" s="14">
        <f t="shared" si="1"/>
        <v>45864</v>
      </c>
      <c r="CP8" s="14">
        <f t="shared" si="1"/>
        <v>45865</v>
      </c>
      <c r="CQ8" s="14">
        <f t="shared" si="1"/>
        <v>45866</v>
      </c>
      <c r="CR8" s="14">
        <f t="shared" si="1"/>
        <v>45867</v>
      </c>
      <c r="CS8" s="14">
        <f t="shared" si="1"/>
        <v>45868</v>
      </c>
      <c r="CT8" s="14">
        <f t="shared" si="1"/>
        <v>45869</v>
      </c>
      <c r="CU8" s="14">
        <f t="shared" si="1"/>
        <v>45870</v>
      </c>
      <c r="CV8" s="14">
        <f t="shared" si="1"/>
        <v>45871</v>
      </c>
      <c r="CW8" s="14">
        <f t="shared" si="1"/>
        <v>45872</v>
      </c>
      <c r="CX8" s="14">
        <f t="shared" si="1"/>
        <v>45873</v>
      </c>
      <c r="CY8" s="14">
        <f t="shared" si="1"/>
        <v>45874</v>
      </c>
      <c r="CZ8" s="14">
        <f t="shared" si="1"/>
        <v>45875</v>
      </c>
      <c r="DA8" s="14">
        <f t="shared" si="1"/>
        <v>45876</v>
      </c>
      <c r="DB8" s="14">
        <f t="shared" si="1"/>
        <v>45877</v>
      </c>
      <c r="DC8" s="14">
        <f t="shared" si="1"/>
        <v>45878</v>
      </c>
      <c r="DD8" s="14">
        <f t="shared" si="1"/>
        <v>45879</v>
      </c>
      <c r="DE8" s="14">
        <f t="shared" si="1"/>
        <v>45880</v>
      </c>
      <c r="DF8" s="14">
        <f t="shared" si="1"/>
        <v>45881</v>
      </c>
      <c r="DG8" s="14">
        <f t="shared" si="1"/>
        <v>45882</v>
      </c>
      <c r="DH8" s="14">
        <f t="shared" si="1"/>
        <v>45883</v>
      </c>
      <c r="DI8" s="14">
        <f t="shared" si="1"/>
        <v>45884</v>
      </c>
      <c r="DJ8" s="14">
        <f t="shared" si="1"/>
        <v>45885</v>
      </c>
      <c r="DK8" s="14">
        <f t="shared" si="1"/>
        <v>45886</v>
      </c>
      <c r="DL8" s="14">
        <f t="shared" si="1"/>
        <v>45887</v>
      </c>
      <c r="DM8" s="14">
        <f t="shared" si="1"/>
        <v>45888</v>
      </c>
      <c r="DN8" s="14">
        <f t="shared" si="1"/>
        <v>45889</v>
      </c>
      <c r="DO8" s="14">
        <f t="shared" si="1"/>
        <v>45890</v>
      </c>
      <c r="DP8" s="14">
        <f t="shared" si="1"/>
        <v>45891</v>
      </c>
      <c r="DQ8" s="14">
        <f t="shared" si="1"/>
        <v>45892</v>
      </c>
      <c r="DR8" s="14">
        <f t="shared" si="1"/>
        <v>45893</v>
      </c>
      <c r="DS8" s="14">
        <f t="shared" si="1"/>
        <v>45894</v>
      </c>
      <c r="DT8" s="14">
        <f t="shared" si="1"/>
        <v>45895</v>
      </c>
      <c r="DU8" s="14">
        <f t="shared" si="1"/>
        <v>45896</v>
      </c>
      <c r="DV8" s="14">
        <f t="shared" si="1"/>
        <v>45897</v>
      </c>
      <c r="DW8" s="14">
        <f t="shared" si="1"/>
        <v>45898</v>
      </c>
      <c r="DX8" s="14">
        <f t="shared" si="1"/>
        <v>45899</v>
      </c>
      <c r="DY8" s="14">
        <f t="shared" si="1"/>
        <v>45900</v>
      </c>
      <c r="DZ8" s="14">
        <f t="shared" si="1"/>
        <v>45901</v>
      </c>
      <c r="EA8" s="14">
        <f t="shared" si="1"/>
        <v>45902</v>
      </c>
      <c r="EB8" s="14">
        <f t="shared" si="1"/>
        <v>45903</v>
      </c>
      <c r="EC8" s="14">
        <f t="shared" si="1"/>
        <v>45904</v>
      </c>
      <c r="ED8" s="14">
        <f t="shared" si="1"/>
        <v>45905</v>
      </c>
      <c r="EE8" s="14">
        <f t="shared" si="1"/>
        <v>45906</v>
      </c>
      <c r="EF8" s="14">
        <f t="shared" si="1"/>
        <v>45907</v>
      </c>
      <c r="EG8" s="14">
        <f t="shared" si="1"/>
        <v>45908</v>
      </c>
      <c r="EH8" s="14">
        <f t="shared" si="1"/>
        <v>45909</v>
      </c>
      <c r="EI8" s="14">
        <f t="shared" si="1"/>
        <v>45910</v>
      </c>
      <c r="EJ8" s="14">
        <f t="shared" si="1"/>
        <v>45911</v>
      </c>
      <c r="EK8" s="14">
        <f t="shared" si="1"/>
        <v>45912</v>
      </c>
      <c r="EL8" s="14">
        <f t="shared" si="1"/>
        <v>45913</v>
      </c>
      <c r="EM8" s="14">
        <f t="shared" si="1"/>
        <v>45914</v>
      </c>
      <c r="EN8" s="14">
        <f t="shared" si="1"/>
        <v>45915</v>
      </c>
      <c r="EO8" s="14">
        <f t="shared" si="1"/>
        <v>45916</v>
      </c>
      <c r="EP8" s="14">
        <f t="shared" si="1"/>
        <v>45917</v>
      </c>
      <c r="EQ8" s="14">
        <f t="shared" si="1"/>
        <v>45918</v>
      </c>
      <c r="ER8" s="14">
        <f t="shared" si="1"/>
        <v>45919</v>
      </c>
      <c r="ES8" s="14">
        <f t="shared" si="1"/>
        <v>45920</v>
      </c>
      <c r="ET8" s="14">
        <f t="shared" si="1"/>
        <v>45921</v>
      </c>
      <c r="EU8" s="14">
        <f t="shared" si="1"/>
        <v>45922</v>
      </c>
      <c r="EV8" s="14">
        <f t="shared" si="1"/>
        <v>45923</v>
      </c>
      <c r="EW8" s="14">
        <f t="shared" si="1"/>
        <v>45924</v>
      </c>
      <c r="EX8" s="14">
        <f t="shared" si="1"/>
        <v>45925</v>
      </c>
      <c r="EY8" s="14">
        <f t="shared" ref="EY8:HJ8" si="2">EX8+1</f>
        <v>45926</v>
      </c>
      <c r="EZ8" s="14">
        <f t="shared" si="2"/>
        <v>45927</v>
      </c>
      <c r="FA8" s="14">
        <f t="shared" si="2"/>
        <v>45928</v>
      </c>
      <c r="FB8" s="14">
        <f t="shared" si="2"/>
        <v>45929</v>
      </c>
      <c r="FC8" s="14">
        <f t="shared" si="2"/>
        <v>45930</v>
      </c>
      <c r="FD8" s="14">
        <f t="shared" si="2"/>
        <v>45931</v>
      </c>
      <c r="FE8" s="14">
        <f t="shared" si="2"/>
        <v>45932</v>
      </c>
      <c r="FF8" s="14">
        <f t="shared" si="2"/>
        <v>45933</v>
      </c>
      <c r="FG8" s="14">
        <f t="shared" si="2"/>
        <v>45934</v>
      </c>
      <c r="FH8" s="14">
        <f t="shared" si="2"/>
        <v>45935</v>
      </c>
      <c r="FI8" s="14">
        <f t="shared" si="2"/>
        <v>45936</v>
      </c>
      <c r="FJ8" s="14">
        <f t="shared" si="2"/>
        <v>45937</v>
      </c>
      <c r="FK8" s="14">
        <f t="shared" si="2"/>
        <v>45938</v>
      </c>
      <c r="FL8" s="14">
        <f t="shared" si="2"/>
        <v>45939</v>
      </c>
      <c r="FM8" s="14">
        <f t="shared" si="2"/>
        <v>45940</v>
      </c>
      <c r="FN8" s="14">
        <f t="shared" si="2"/>
        <v>45941</v>
      </c>
      <c r="FO8" s="14">
        <f t="shared" si="2"/>
        <v>45942</v>
      </c>
      <c r="FP8" s="14">
        <f t="shared" si="2"/>
        <v>45943</v>
      </c>
      <c r="FQ8" s="14">
        <f t="shared" si="2"/>
        <v>45944</v>
      </c>
      <c r="FR8" s="14">
        <f t="shared" si="2"/>
        <v>45945</v>
      </c>
      <c r="FS8" s="14">
        <f t="shared" si="2"/>
        <v>45946</v>
      </c>
      <c r="FT8" s="14">
        <f t="shared" si="2"/>
        <v>45947</v>
      </c>
      <c r="FU8" s="14">
        <f t="shared" si="2"/>
        <v>45948</v>
      </c>
      <c r="FV8" s="14">
        <f t="shared" si="2"/>
        <v>45949</v>
      </c>
      <c r="FW8" s="14">
        <f t="shared" si="2"/>
        <v>45950</v>
      </c>
      <c r="FX8" s="14">
        <f t="shared" si="2"/>
        <v>45951</v>
      </c>
      <c r="FY8" s="14">
        <f t="shared" si="2"/>
        <v>45952</v>
      </c>
      <c r="FZ8" s="14">
        <f t="shared" si="2"/>
        <v>45953</v>
      </c>
      <c r="GA8" s="14">
        <f t="shared" si="2"/>
        <v>45954</v>
      </c>
      <c r="GB8" s="14">
        <f t="shared" si="2"/>
        <v>45955</v>
      </c>
      <c r="GC8" s="14">
        <f t="shared" si="2"/>
        <v>45956</v>
      </c>
      <c r="GD8" s="14">
        <f t="shared" si="2"/>
        <v>45957</v>
      </c>
      <c r="GE8" s="14">
        <f t="shared" si="2"/>
        <v>45958</v>
      </c>
      <c r="GF8" s="14">
        <f t="shared" si="2"/>
        <v>45959</v>
      </c>
      <c r="GG8" s="14">
        <f t="shared" si="2"/>
        <v>45960</v>
      </c>
      <c r="GH8" s="14">
        <f t="shared" si="2"/>
        <v>45961</v>
      </c>
      <c r="GI8" s="14">
        <f t="shared" si="2"/>
        <v>45962</v>
      </c>
      <c r="GJ8" s="14">
        <f t="shared" si="2"/>
        <v>45963</v>
      </c>
      <c r="GK8" s="14">
        <f t="shared" si="2"/>
        <v>45964</v>
      </c>
      <c r="GL8" s="14">
        <f t="shared" si="2"/>
        <v>45965</v>
      </c>
      <c r="GM8" s="14">
        <f t="shared" si="2"/>
        <v>45966</v>
      </c>
      <c r="GN8" s="14">
        <f t="shared" si="2"/>
        <v>45967</v>
      </c>
      <c r="GO8" s="14">
        <f t="shared" si="2"/>
        <v>45968</v>
      </c>
      <c r="GP8" s="14">
        <f t="shared" si="2"/>
        <v>45969</v>
      </c>
      <c r="GQ8" s="14">
        <f t="shared" si="2"/>
        <v>45970</v>
      </c>
      <c r="GR8" s="14">
        <f t="shared" si="2"/>
        <v>45971</v>
      </c>
      <c r="GS8" s="14">
        <f t="shared" si="2"/>
        <v>45972</v>
      </c>
      <c r="GT8" s="14">
        <f t="shared" si="2"/>
        <v>45973</v>
      </c>
      <c r="GU8" s="14">
        <f t="shared" si="2"/>
        <v>45974</v>
      </c>
      <c r="GV8" s="14">
        <f t="shared" si="2"/>
        <v>45975</v>
      </c>
      <c r="GW8" s="14">
        <f t="shared" si="2"/>
        <v>45976</v>
      </c>
      <c r="GX8" s="14">
        <f t="shared" si="2"/>
        <v>45977</v>
      </c>
      <c r="GY8" s="14">
        <f t="shared" si="2"/>
        <v>45978</v>
      </c>
      <c r="GZ8" s="14">
        <f t="shared" si="2"/>
        <v>45979</v>
      </c>
      <c r="HA8" s="14">
        <f t="shared" si="2"/>
        <v>45980</v>
      </c>
      <c r="HB8" s="14">
        <f t="shared" si="2"/>
        <v>45981</v>
      </c>
      <c r="HC8" s="14">
        <f t="shared" si="2"/>
        <v>45982</v>
      </c>
      <c r="HD8" s="14">
        <f t="shared" si="2"/>
        <v>45983</v>
      </c>
      <c r="HE8" s="14">
        <f t="shared" si="2"/>
        <v>45984</v>
      </c>
      <c r="HF8" s="14">
        <f t="shared" si="2"/>
        <v>45985</v>
      </c>
      <c r="HG8" s="14">
        <f t="shared" si="2"/>
        <v>45986</v>
      </c>
      <c r="HH8" s="14">
        <f t="shared" si="2"/>
        <v>45987</v>
      </c>
      <c r="HI8" s="14">
        <f t="shared" si="2"/>
        <v>45988</v>
      </c>
      <c r="HJ8" s="14">
        <f t="shared" si="2"/>
        <v>45989</v>
      </c>
      <c r="HK8" s="14">
        <f t="shared" ref="HK8:JV8" si="3">HJ8+1</f>
        <v>45990</v>
      </c>
      <c r="HL8" s="14">
        <f t="shared" si="3"/>
        <v>45991</v>
      </c>
      <c r="HM8" s="14">
        <f t="shared" si="3"/>
        <v>45992</v>
      </c>
      <c r="HN8" s="14">
        <f t="shared" si="3"/>
        <v>45993</v>
      </c>
      <c r="HO8" s="14">
        <f t="shared" si="3"/>
        <v>45994</v>
      </c>
      <c r="HP8" s="14">
        <f t="shared" si="3"/>
        <v>45995</v>
      </c>
      <c r="HQ8" s="14">
        <f t="shared" si="3"/>
        <v>45996</v>
      </c>
      <c r="HR8" s="14">
        <f t="shared" si="3"/>
        <v>45997</v>
      </c>
      <c r="HS8" s="14">
        <f t="shared" si="3"/>
        <v>45998</v>
      </c>
      <c r="HT8" s="14">
        <f t="shared" si="3"/>
        <v>45999</v>
      </c>
      <c r="HU8" s="14">
        <f t="shared" si="3"/>
        <v>46000</v>
      </c>
      <c r="HV8" s="14">
        <f t="shared" si="3"/>
        <v>46001</v>
      </c>
      <c r="HW8" s="14">
        <f t="shared" si="3"/>
        <v>46002</v>
      </c>
      <c r="HX8" s="14">
        <f t="shared" si="3"/>
        <v>46003</v>
      </c>
      <c r="HY8" s="14">
        <f t="shared" si="3"/>
        <v>46004</v>
      </c>
      <c r="HZ8" s="14">
        <f t="shared" si="3"/>
        <v>46005</v>
      </c>
      <c r="IA8" s="14">
        <f t="shared" si="3"/>
        <v>46006</v>
      </c>
      <c r="IB8" s="14">
        <f t="shared" si="3"/>
        <v>46007</v>
      </c>
      <c r="IC8" s="14">
        <f t="shared" si="3"/>
        <v>46008</v>
      </c>
      <c r="ID8" s="14">
        <f t="shared" si="3"/>
        <v>46009</v>
      </c>
      <c r="IE8" s="14">
        <f t="shared" si="3"/>
        <v>46010</v>
      </c>
      <c r="IF8" s="14">
        <f t="shared" si="3"/>
        <v>46011</v>
      </c>
      <c r="IG8" s="14">
        <f t="shared" si="3"/>
        <v>46012</v>
      </c>
      <c r="IH8" s="14">
        <f t="shared" si="3"/>
        <v>46013</v>
      </c>
      <c r="II8" s="14">
        <f t="shared" si="3"/>
        <v>46014</v>
      </c>
      <c r="IJ8" s="14">
        <f t="shared" si="3"/>
        <v>46015</v>
      </c>
      <c r="IK8" s="14">
        <f t="shared" si="3"/>
        <v>46016</v>
      </c>
      <c r="IL8" s="14">
        <f t="shared" si="3"/>
        <v>46017</v>
      </c>
      <c r="IM8" s="14">
        <f t="shared" si="3"/>
        <v>46018</v>
      </c>
      <c r="IN8" s="14">
        <f t="shared" si="3"/>
        <v>46019</v>
      </c>
      <c r="IO8" s="14">
        <f t="shared" si="3"/>
        <v>46020</v>
      </c>
      <c r="IP8" s="14">
        <f t="shared" si="3"/>
        <v>46021</v>
      </c>
      <c r="IQ8" s="14">
        <f t="shared" si="3"/>
        <v>46022</v>
      </c>
      <c r="IR8" s="14">
        <f t="shared" si="3"/>
        <v>46023</v>
      </c>
      <c r="IS8" s="14">
        <f t="shared" si="3"/>
        <v>46024</v>
      </c>
      <c r="IT8" s="14">
        <f t="shared" si="3"/>
        <v>46025</v>
      </c>
      <c r="IU8" s="14">
        <f t="shared" si="3"/>
        <v>46026</v>
      </c>
      <c r="IV8" s="14">
        <f t="shared" si="3"/>
        <v>46027</v>
      </c>
      <c r="IW8" s="14">
        <f t="shared" si="3"/>
        <v>46028</v>
      </c>
      <c r="IX8" s="14">
        <f t="shared" si="3"/>
        <v>46029</v>
      </c>
      <c r="IY8" s="14">
        <f t="shared" si="3"/>
        <v>46030</v>
      </c>
      <c r="IZ8" s="14">
        <f t="shared" si="3"/>
        <v>46031</v>
      </c>
      <c r="JA8" s="14">
        <f t="shared" si="3"/>
        <v>46032</v>
      </c>
      <c r="JB8" s="14">
        <f t="shared" si="3"/>
        <v>46033</v>
      </c>
      <c r="JC8" s="14">
        <f t="shared" si="3"/>
        <v>46034</v>
      </c>
      <c r="JD8" s="14">
        <f t="shared" si="3"/>
        <v>46035</v>
      </c>
      <c r="JE8" s="14">
        <f t="shared" si="3"/>
        <v>46036</v>
      </c>
      <c r="JF8" s="14">
        <f t="shared" si="3"/>
        <v>46037</v>
      </c>
      <c r="JG8" s="14">
        <f t="shared" si="3"/>
        <v>46038</v>
      </c>
      <c r="JH8" s="14">
        <f t="shared" si="3"/>
        <v>46039</v>
      </c>
      <c r="JI8" s="14">
        <f t="shared" si="3"/>
        <v>46040</v>
      </c>
      <c r="JJ8" s="14">
        <f t="shared" si="3"/>
        <v>46041</v>
      </c>
      <c r="JK8" s="14">
        <f t="shared" si="3"/>
        <v>46042</v>
      </c>
      <c r="JL8" s="14">
        <f t="shared" si="3"/>
        <v>46043</v>
      </c>
      <c r="JM8" s="14">
        <f t="shared" si="3"/>
        <v>46044</v>
      </c>
      <c r="JN8" s="14">
        <f t="shared" si="3"/>
        <v>46045</v>
      </c>
      <c r="JO8" s="14">
        <f t="shared" si="3"/>
        <v>46046</v>
      </c>
      <c r="JP8" s="14">
        <f t="shared" si="3"/>
        <v>46047</v>
      </c>
      <c r="JQ8" s="14">
        <f t="shared" si="3"/>
        <v>46048</v>
      </c>
      <c r="JR8" s="14">
        <f t="shared" si="3"/>
        <v>46049</v>
      </c>
      <c r="JS8" s="14">
        <f t="shared" si="3"/>
        <v>46050</v>
      </c>
      <c r="JT8" s="14">
        <f t="shared" si="3"/>
        <v>46051</v>
      </c>
      <c r="JU8" s="14">
        <f t="shared" si="3"/>
        <v>46052</v>
      </c>
      <c r="JV8" s="14">
        <f t="shared" si="3"/>
        <v>46053</v>
      </c>
      <c r="JW8" s="14">
        <f t="shared" ref="JW8:KM8" si="4">JV8+1</f>
        <v>46054</v>
      </c>
      <c r="JX8" s="14">
        <f t="shared" si="4"/>
        <v>46055</v>
      </c>
      <c r="JY8" s="14">
        <f t="shared" si="4"/>
        <v>46056</v>
      </c>
      <c r="JZ8" s="14">
        <f t="shared" si="4"/>
        <v>46057</v>
      </c>
      <c r="KA8" s="14">
        <f t="shared" si="4"/>
        <v>46058</v>
      </c>
      <c r="KB8" s="14">
        <f t="shared" si="4"/>
        <v>46059</v>
      </c>
      <c r="KC8" s="14">
        <f t="shared" si="4"/>
        <v>46060</v>
      </c>
      <c r="KD8" s="14">
        <f t="shared" si="4"/>
        <v>46061</v>
      </c>
      <c r="KE8" s="14">
        <f t="shared" si="4"/>
        <v>46062</v>
      </c>
      <c r="KF8" s="14">
        <f t="shared" si="4"/>
        <v>46063</v>
      </c>
      <c r="KG8" s="14">
        <f t="shared" si="4"/>
        <v>46064</v>
      </c>
      <c r="KH8" s="14">
        <f t="shared" si="4"/>
        <v>46065</v>
      </c>
      <c r="KI8" s="14">
        <f t="shared" si="4"/>
        <v>46066</v>
      </c>
      <c r="KJ8" s="14">
        <f t="shared" si="4"/>
        <v>46067</v>
      </c>
      <c r="KK8" s="14">
        <f t="shared" si="4"/>
        <v>46068</v>
      </c>
      <c r="KL8" s="14">
        <f t="shared" si="4"/>
        <v>46069</v>
      </c>
      <c r="KM8" s="14">
        <f t="shared" si="4"/>
        <v>46070</v>
      </c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</row>
    <row r="9" spans="1:460" ht="50.25" customHeight="1" thickBot="1" x14ac:dyDescent="0.35">
      <c r="A9" s="10" t="s">
        <v>31</v>
      </c>
      <c r="B9" s="43" t="s">
        <v>22</v>
      </c>
      <c r="C9" s="8" t="s">
        <v>6</v>
      </c>
      <c r="D9" s="233" t="s">
        <v>52</v>
      </c>
      <c r="E9" s="233"/>
      <c r="F9" s="233"/>
      <c r="G9" s="233"/>
      <c r="H9" s="233" t="s">
        <v>23</v>
      </c>
      <c r="I9" s="233"/>
      <c r="J9" s="233"/>
      <c r="K9" s="233"/>
      <c r="L9" s="233" t="s">
        <v>4</v>
      </c>
      <c r="M9" s="233"/>
      <c r="N9" s="233"/>
      <c r="O9" s="233"/>
      <c r="P9" s="233" t="s">
        <v>5</v>
      </c>
      <c r="Q9" s="233"/>
      <c r="R9" s="233"/>
      <c r="S9" s="43" t="s">
        <v>7</v>
      </c>
      <c r="T9" s="43" t="s">
        <v>20</v>
      </c>
      <c r="U9" s="43" t="s">
        <v>21</v>
      </c>
      <c r="V9" s="43" t="s">
        <v>32</v>
      </c>
      <c r="W9" s="9" t="s">
        <v>53</v>
      </c>
      <c r="X9" s="2"/>
      <c r="Y9" s="5" t="str">
        <f>TEXT(Y8, "ДДД")</f>
        <v>Пн</v>
      </c>
      <c r="Z9" s="5" t="str">
        <f t="shared" ref="Z9:CK9" si="5">TEXT(Z8, "ДДД")</f>
        <v>Вт</v>
      </c>
      <c r="AA9" s="5" t="str">
        <f t="shared" si="5"/>
        <v>Ср</v>
      </c>
      <c r="AB9" s="5" t="str">
        <f t="shared" si="5"/>
        <v>Чт</v>
      </c>
      <c r="AC9" s="5" t="str">
        <f t="shared" si="5"/>
        <v>Пт</v>
      </c>
      <c r="AD9" s="5" t="str">
        <f t="shared" si="5"/>
        <v>Сб</v>
      </c>
      <c r="AE9" s="5" t="str">
        <f t="shared" si="5"/>
        <v>Вс</v>
      </c>
      <c r="AF9" s="5" t="str">
        <f t="shared" si="5"/>
        <v>Пн</v>
      </c>
      <c r="AG9" s="5" t="str">
        <f t="shared" si="5"/>
        <v>Вт</v>
      </c>
      <c r="AH9" s="5" t="str">
        <f t="shared" si="5"/>
        <v>Ср</v>
      </c>
      <c r="AI9" s="5" t="str">
        <f t="shared" si="5"/>
        <v>Чт</v>
      </c>
      <c r="AJ9" s="5" t="str">
        <f t="shared" si="5"/>
        <v>Пт</v>
      </c>
      <c r="AK9" s="5" t="str">
        <f t="shared" si="5"/>
        <v>Сб</v>
      </c>
      <c r="AL9" s="5" t="str">
        <f t="shared" si="5"/>
        <v>Вс</v>
      </c>
      <c r="AM9" s="5" t="str">
        <f t="shared" si="5"/>
        <v>Пн</v>
      </c>
      <c r="AN9" s="5" t="str">
        <f t="shared" si="5"/>
        <v>Вт</v>
      </c>
      <c r="AO9" s="5" t="str">
        <f t="shared" si="5"/>
        <v>Ср</v>
      </c>
      <c r="AP9" s="5" t="str">
        <f t="shared" si="5"/>
        <v>Чт</v>
      </c>
      <c r="AQ9" s="5" t="str">
        <f t="shared" si="5"/>
        <v>Пт</v>
      </c>
      <c r="AR9" s="5" t="str">
        <f t="shared" si="5"/>
        <v>Сб</v>
      </c>
      <c r="AS9" s="5" t="str">
        <f t="shared" si="5"/>
        <v>Вс</v>
      </c>
      <c r="AT9" s="5" t="str">
        <f t="shared" si="5"/>
        <v>Пн</v>
      </c>
      <c r="AU9" s="5" t="str">
        <f t="shared" si="5"/>
        <v>Вт</v>
      </c>
      <c r="AV9" s="5" t="str">
        <f t="shared" si="5"/>
        <v>Ср</v>
      </c>
      <c r="AW9" s="5" t="str">
        <f t="shared" si="5"/>
        <v>Чт</v>
      </c>
      <c r="AX9" s="5" t="str">
        <f t="shared" si="5"/>
        <v>Пт</v>
      </c>
      <c r="AY9" s="5" t="str">
        <f t="shared" si="5"/>
        <v>Сб</v>
      </c>
      <c r="AZ9" s="5" t="str">
        <f t="shared" si="5"/>
        <v>Вс</v>
      </c>
      <c r="BA9" s="5" t="str">
        <f t="shared" si="5"/>
        <v>Пн</v>
      </c>
      <c r="BB9" s="5" t="str">
        <f t="shared" si="5"/>
        <v>Вт</v>
      </c>
      <c r="BC9" s="5" t="str">
        <f t="shared" si="5"/>
        <v>Ср</v>
      </c>
      <c r="BD9" s="5" t="str">
        <f t="shared" si="5"/>
        <v>Чт</v>
      </c>
      <c r="BE9" s="5" t="str">
        <f t="shared" si="5"/>
        <v>Пт</v>
      </c>
      <c r="BF9" s="5" t="str">
        <f t="shared" si="5"/>
        <v>Сб</v>
      </c>
      <c r="BG9" s="5" t="str">
        <f t="shared" si="5"/>
        <v>Вс</v>
      </c>
      <c r="BH9" s="5" t="str">
        <f t="shared" si="5"/>
        <v>Пн</v>
      </c>
      <c r="BI9" s="5" t="str">
        <f t="shared" si="5"/>
        <v>Вт</v>
      </c>
      <c r="BJ9" s="5" t="str">
        <f t="shared" si="5"/>
        <v>Ср</v>
      </c>
      <c r="BK9" s="5" t="str">
        <f t="shared" si="5"/>
        <v>Чт</v>
      </c>
      <c r="BL9" s="5" t="str">
        <f t="shared" si="5"/>
        <v>Пт</v>
      </c>
      <c r="BM9" s="5" t="str">
        <f t="shared" si="5"/>
        <v>Сб</v>
      </c>
      <c r="BN9" s="5" t="str">
        <f t="shared" si="5"/>
        <v>Вс</v>
      </c>
      <c r="BO9" s="5" t="str">
        <f t="shared" si="5"/>
        <v>Пн</v>
      </c>
      <c r="BP9" s="5" t="str">
        <f t="shared" si="5"/>
        <v>Вт</v>
      </c>
      <c r="BQ9" s="5" t="str">
        <f t="shared" si="5"/>
        <v>Ср</v>
      </c>
      <c r="BR9" s="5" t="str">
        <f t="shared" si="5"/>
        <v>Чт</v>
      </c>
      <c r="BS9" s="5" t="str">
        <f t="shared" si="5"/>
        <v>Пт</v>
      </c>
      <c r="BT9" s="5" t="str">
        <f t="shared" si="5"/>
        <v>Сб</v>
      </c>
      <c r="BU9" s="5" t="str">
        <f t="shared" si="5"/>
        <v>Вс</v>
      </c>
      <c r="BV9" s="5" t="str">
        <f t="shared" si="5"/>
        <v>Пн</v>
      </c>
      <c r="BW9" s="5" t="str">
        <f t="shared" si="5"/>
        <v>Вт</v>
      </c>
      <c r="BX9" s="5" t="str">
        <f t="shared" si="5"/>
        <v>Ср</v>
      </c>
      <c r="BY9" s="5" t="str">
        <f t="shared" si="5"/>
        <v>Чт</v>
      </c>
      <c r="BZ9" s="5" t="str">
        <f t="shared" si="5"/>
        <v>Пт</v>
      </c>
      <c r="CA9" s="5" t="str">
        <f t="shared" si="5"/>
        <v>Сб</v>
      </c>
      <c r="CB9" s="5" t="str">
        <f t="shared" si="5"/>
        <v>Вс</v>
      </c>
      <c r="CC9" s="5" t="str">
        <f t="shared" si="5"/>
        <v>Пн</v>
      </c>
      <c r="CD9" s="5" t="str">
        <f t="shared" si="5"/>
        <v>Вт</v>
      </c>
      <c r="CE9" s="5" t="str">
        <f t="shared" si="5"/>
        <v>Ср</v>
      </c>
      <c r="CF9" s="5" t="str">
        <f t="shared" si="5"/>
        <v>Чт</v>
      </c>
      <c r="CG9" s="5" t="str">
        <f t="shared" si="5"/>
        <v>Пт</v>
      </c>
      <c r="CH9" s="5" t="str">
        <f t="shared" si="5"/>
        <v>Сб</v>
      </c>
      <c r="CI9" s="5" t="str">
        <f t="shared" si="5"/>
        <v>Вс</v>
      </c>
      <c r="CJ9" s="5" t="str">
        <f t="shared" si="5"/>
        <v>Пн</v>
      </c>
      <c r="CK9" s="5" t="str">
        <f t="shared" si="5"/>
        <v>Вт</v>
      </c>
      <c r="CL9" s="5" t="str">
        <f t="shared" ref="CL9:CN9" si="6">TEXT(CL8, "ДДД")</f>
        <v>Ср</v>
      </c>
      <c r="CM9" s="5" t="str">
        <f t="shared" si="6"/>
        <v>Чт</v>
      </c>
      <c r="CN9" s="5" t="str">
        <f t="shared" si="6"/>
        <v>Пт</v>
      </c>
      <c r="CO9" s="5" t="str">
        <f t="shared" ref="CO9" si="7">TEXT(CO8, "ДДД")</f>
        <v>Сб</v>
      </c>
      <c r="CP9" s="5" t="str">
        <f t="shared" ref="CP9" si="8">TEXT(CP8, "ДДД")</f>
        <v>Вс</v>
      </c>
      <c r="CQ9" s="5" t="str">
        <f t="shared" ref="CQ9" si="9">TEXT(CQ8, "ДДД")</f>
        <v>Пн</v>
      </c>
      <c r="CR9" s="5" t="str">
        <f t="shared" ref="CR9" si="10">TEXT(CR8, "ДДД")</f>
        <v>Вт</v>
      </c>
      <c r="CS9" s="5" t="str">
        <f t="shared" ref="CS9" si="11">TEXT(CS8, "ДДД")</f>
        <v>Ср</v>
      </c>
      <c r="CT9" s="5" t="str">
        <f t="shared" ref="CT9" si="12">TEXT(CT8, "ДДД")</f>
        <v>Чт</v>
      </c>
      <c r="CU9" s="5" t="str">
        <f t="shared" ref="CU9" si="13">TEXT(CU8, "ДДД")</f>
        <v>Пт</v>
      </c>
      <c r="CV9" s="5" t="str">
        <f t="shared" ref="CV9" si="14">TEXT(CV8, "ДДД")</f>
        <v>Сб</v>
      </c>
      <c r="CW9" s="5" t="str">
        <f t="shared" ref="CW9" si="15">TEXT(CW8, "ДДД")</f>
        <v>Вс</v>
      </c>
      <c r="CX9" s="5" t="str">
        <f t="shared" ref="CX9" si="16">TEXT(CX8, "ДДД")</f>
        <v>Пн</v>
      </c>
      <c r="CY9" s="5" t="str">
        <f t="shared" ref="CY9" si="17">TEXT(CY8, "ДДД")</f>
        <v>Вт</v>
      </c>
      <c r="CZ9" s="5" t="str">
        <f t="shared" ref="CZ9" si="18">TEXT(CZ8, "ДДД")</f>
        <v>Ср</v>
      </c>
      <c r="DA9" s="5" t="str">
        <f t="shared" ref="DA9" si="19">TEXT(DA8, "ДДД")</f>
        <v>Чт</v>
      </c>
      <c r="DB9" s="5" t="str">
        <f t="shared" ref="DB9" si="20">TEXT(DB8, "ДДД")</f>
        <v>Пт</v>
      </c>
      <c r="DC9" s="5" t="str">
        <f t="shared" ref="DC9" si="21">TEXT(DC8, "ДДД")</f>
        <v>Сб</v>
      </c>
      <c r="DD9" s="5" t="str">
        <f t="shared" ref="DD9" si="22">TEXT(DD8, "ДДД")</f>
        <v>Вс</v>
      </c>
      <c r="DE9" s="5" t="str">
        <f t="shared" ref="DE9" si="23">TEXT(DE8, "ДДД")</f>
        <v>Пн</v>
      </c>
      <c r="DF9" s="5" t="str">
        <f t="shared" ref="DF9" si="24">TEXT(DF8, "ДДД")</f>
        <v>Вт</v>
      </c>
      <c r="DG9" s="5" t="str">
        <f t="shared" ref="DG9" si="25">TEXT(DG8, "ДДД")</f>
        <v>Ср</v>
      </c>
      <c r="DH9" s="5" t="str">
        <f t="shared" ref="DH9" si="26">TEXT(DH8, "ДДД")</f>
        <v>Чт</v>
      </c>
      <c r="DI9" s="5" t="str">
        <f t="shared" ref="DI9" si="27">TEXT(DI8, "ДДД")</f>
        <v>Пт</v>
      </c>
      <c r="DJ9" s="5" t="str">
        <f t="shared" ref="DJ9" si="28">TEXT(DJ8, "ДДД")</f>
        <v>Сб</v>
      </c>
      <c r="DK9" s="5" t="str">
        <f t="shared" ref="DK9" si="29">TEXT(DK8, "ДДД")</f>
        <v>Вс</v>
      </c>
      <c r="DL9" s="5" t="str">
        <f t="shared" ref="DL9" si="30">TEXT(DL8, "ДДД")</f>
        <v>Пн</v>
      </c>
      <c r="DM9" s="5" t="str">
        <f t="shared" ref="DM9" si="31">TEXT(DM8, "ДДД")</f>
        <v>Вт</v>
      </c>
      <c r="DN9" s="5" t="str">
        <f t="shared" ref="DN9" si="32">TEXT(DN8, "ДДД")</f>
        <v>Ср</v>
      </c>
      <c r="DO9" s="5" t="str">
        <f t="shared" ref="DO9" si="33">TEXT(DO8, "ДДД")</f>
        <v>Чт</v>
      </c>
      <c r="DP9" s="5" t="str">
        <f t="shared" ref="DP9" si="34">TEXT(DP8, "ДДД")</f>
        <v>Пт</v>
      </c>
      <c r="DQ9" s="5" t="str">
        <f t="shared" ref="DQ9" si="35">TEXT(DQ8, "ДДД")</f>
        <v>Сб</v>
      </c>
      <c r="DR9" s="5" t="str">
        <f t="shared" ref="DR9" si="36">TEXT(DR8, "ДДД")</f>
        <v>Вс</v>
      </c>
      <c r="DS9" s="5" t="str">
        <f t="shared" ref="DS9" si="37">TEXT(DS8, "ДДД")</f>
        <v>Пн</v>
      </c>
      <c r="DT9" s="5" t="str">
        <f t="shared" ref="DT9" si="38">TEXT(DT8, "ДДД")</f>
        <v>Вт</v>
      </c>
      <c r="DU9" s="5" t="str">
        <f t="shared" ref="DU9" si="39">TEXT(DU8, "ДДД")</f>
        <v>Ср</v>
      </c>
      <c r="DV9" s="5" t="str">
        <f t="shared" ref="DV9" si="40">TEXT(DV8, "ДДД")</f>
        <v>Чт</v>
      </c>
      <c r="DW9" s="5" t="str">
        <f t="shared" ref="DW9" si="41">TEXT(DW8, "ДДД")</f>
        <v>Пт</v>
      </c>
      <c r="DX9" s="5" t="str">
        <f t="shared" ref="DX9" si="42">TEXT(DX8, "ДДД")</f>
        <v>Сб</v>
      </c>
      <c r="DY9" s="5" t="str">
        <f t="shared" ref="DY9" si="43">TEXT(DY8, "ДДД")</f>
        <v>Вс</v>
      </c>
      <c r="DZ9" s="5" t="str">
        <f t="shared" ref="DZ9" si="44">TEXT(DZ8, "ДДД")</f>
        <v>Пн</v>
      </c>
      <c r="EA9" s="5" t="str">
        <f t="shared" ref="EA9" si="45">TEXT(EA8, "ДДД")</f>
        <v>Вт</v>
      </c>
      <c r="EB9" s="5" t="str">
        <f t="shared" ref="EB9" si="46">TEXT(EB8, "ДДД")</f>
        <v>Ср</v>
      </c>
      <c r="EC9" s="5" t="str">
        <f t="shared" ref="EC9" si="47">TEXT(EC8, "ДДД")</f>
        <v>Чт</v>
      </c>
      <c r="ED9" s="5" t="str">
        <f t="shared" ref="ED9" si="48">TEXT(ED8, "ДДД")</f>
        <v>Пт</v>
      </c>
      <c r="EE9" s="5" t="str">
        <f t="shared" ref="EE9" si="49">TEXT(EE8, "ДДД")</f>
        <v>Сб</v>
      </c>
      <c r="EF9" s="5" t="str">
        <f t="shared" ref="EF9" si="50">TEXT(EF8, "ДДД")</f>
        <v>Вс</v>
      </c>
      <c r="EG9" s="5" t="str">
        <f t="shared" ref="EG9" si="51">TEXT(EG8, "ДДД")</f>
        <v>Пн</v>
      </c>
      <c r="EH9" s="5" t="str">
        <f t="shared" ref="EH9" si="52">TEXT(EH8, "ДДД")</f>
        <v>Вт</v>
      </c>
      <c r="EI9" s="5" t="str">
        <f t="shared" ref="EI9" si="53">TEXT(EI8, "ДДД")</f>
        <v>Ср</v>
      </c>
      <c r="EJ9" s="5" t="str">
        <f t="shared" ref="EJ9" si="54">TEXT(EJ8, "ДДД")</f>
        <v>Чт</v>
      </c>
      <c r="EK9" s="5" t="str">
        <f t="shared" ref="EK9" si="55">TEXT(EK8, "ДДД")</f>
        <v>Пт</v>
      </c>
      <c r="EL9" s="5" t="str">
        <f t="shared" ref="EL9" si="56">TEXT(EL8, "ДДД")</f>
        <v>Сб</v>
      </c>
      <c r="EM9" s="5" t="str">
        <f t="shared" ref="EM9" si="57">TEXT(EM8, "ДДД")</f>
        <v>Вс</v>
      </c>
      <c r="EN9" s="5" t="str">
        <f t="shared" ref="EN9" si="58">TEXT(EN8, "ДДД")</f>
        <v>Пн</v>
      </c>
      <c r="EO9" s="5" t="str">
        <f t="shared" ref="EO9" si="59">TEXT(EO8, "ДДД")</f>
        <v>Вт</v>
      </c>
      <c r="EP9" s="5" t="str">
        <f t="shared" ref="EP9" si="60">TEXT(EP8, "ДДД")</f>
        <v>Ср</v>
      </c>
      <c r="EQ9" s="5" t="str">
        <f t="shared" ref="EQ9" si="61">TEXT(EQ8, "ДДД")</f>
        <v>Чт</v>
      </c>
      <c r="ER9" s="5" t="str">
        <f t="shared" ref="ER9" si="62">TEXT(ER8, "ДДД")</f>
        <v>Пт</v>
      </c>
      <c r="ES9" s="5" t="str">
        <f t="shared" ref="ES9" si="63">TEXT(ES8, "ДДД")</f>
        <v>Сб</v>
      </c>
      <c r="ET9" s="5" t="str">
        <f t="shared" ref="ET9" si="64">TEXT(ET8, "ДДД")</f>
        <v>Вс</v>
      </c>
      <c r="EU9" s="5" t="str">
        <f t="shared" ref="EU9" si="65">TEXT(EU8, "ДДД")</f>
        <v>Пн</v>
      </c>
      <c r="EV9" s="5" t="str">
        <f t="shared" ref="EV9" si="66">TEXT(EV8, "ДДД")</f>
        <v>Вт</v>
      </c>
      <c r="EW9" s="5" t="str">
        <f t="shared" ref="EW9" si="67">TEXT(EW8, "ДДД")</f>
        <v>Ср</v>
      </c>
      <c r="EX9" s="5" t="str">
        <f t="shared" ref="EX9" si="68">TEXT(EX8, "ДДД")</f>
        <v>Чт</v>
      </c>
      <c r="EY9" s="5" t="str">
        <f t="shared" ref="EY9" si="69">TEXT(EY8, "ДДД")</f>
        <v>Пт</v>
      </c>
      <c r="EZ9" s="5" t="str">
        <f t="shared" ref="EZ9" si="70">TEXT(EZ8, "ДДД")</f>
        <v>Сб</v>
      </c>
      <c r="FA9" s="5" t="str">
        <f t="shared" ref="FA9" si="71">TEXT(FA8, "ДДД")</f>
        <v>Вс</v>
      </c>
      <c r="FB9" s="5" t="str">
        <f t="shared" ref="FB9" si="72">TEXT(FB8, "ДДД")</f>
        <v>Пн</v>
      </c>
      <c r="FC9" s="5" t="str">
        <f t="shared" ref="FC9" si="73">TEXT(FC8, "ДДД")</f>
        <v>Вт</v>
      </c>
      <c r="FD9" s="5" t="str">
        <f t="shared" ref="FD9" si="74">TEXT(FD8, "ДДД")</f>
        <v>Ср</v>
      </c>
      <c r="FE9" s="5" t="str">
        <f t="shared" ref="FE9" si="75">TEXT(FE8, "ДДД")</f>
        <v>Чт</v>
      </c>
      <c r="FF9" s="5" t="str">
        <f t="shared" ref="FF9" si="76">TEXT(FF8, "ДДД")</f>
        <v>Пт</v>
      </c>
      <c r="FG9" s="5" t="str">
        <f t="shared" ref="FG9" si="77">TEXT(FG8, "ДДД")</f>
        <v>Сб</v>
      </c>
      <c r="FH9" s="5" t="str">
        <f t="shared" ref="FH9" si="78">TEXT(FH8, "ДДД")</f>
        <v>Вс</v>
      </c>
      <c r="FI9" s="5" t="str">
        <f t="shared" ref="FI9" si="79">TEXT(FI8, "ДДД")</f>
        <v>Пн</v>
      </c>
      <c r="FJ9" s="5" t="str">
        <f t="shared" ref="FJ9" si="80">TEXT(FJ8, "ДДД")</f>
        <v>Вт</v>
      </c>
      <c r="FK9" s="5" t="str">
        <f t="shared" ref="FK9" si="81">TEXT(FK8, "ДДД")</f>
        <v>Ср</v>
      </c>
      <c r="FL9" s="5" t="str">
        <f t="shared" ref="FL9" si="82">TEXT(FL8, "ДДД")</f>
        <v>Чт</v>
      </c>
      <c r="FM9" s="5" t="str">
        <f t="shared" ref="FM9" si="83">TEXT(FM8, "ДДД")</f>
        <v>Пт</v>
      </c>
      <c r="FN9" s="5" t="str">
        <f t="shared" ref="FN9" si="84">TEXT(FN8, "ДДД")</f>
        <v>Сб</v>
      </c>
      <c r="FO9" s="5" t="str">
        <f t="shared" ref="FO9" si="85">TEXT(FO8, "ДДД")</f>
        <v>Вс</v>
      </c>
      <c r="FP9" s="5" t="str">
        <f t="shared" ref="FP9" si="86">TEXT(FP8, "ДДД")</f>
        <v>Пн</v>
      </c>
      <c r="FQ9" s="5" t="str">
        <f t="shared" ref="FQ9" si="87">TEXT(FQ8, "ДДД")</f>
        <v>Вт</v>
      </c>
      <c r="FR9" s="5" t="str">
        <f t="shared" ref="FR9" si="88">TEXT(FR8, "ДДД")</f>
        <v>Ср</v>
      </c>
      <c r="FS9" s="5" t="str">
        <f t="shared" ref="FS9" si="89">TEXT(FS8, "ДДД")</f>
        <v>Чт</v>
      </c>
      <c r="FT9" s="5" t="str">
        <f t="shared" ref="FT9" si="90">TEXT(FT8, "ДДД")</f>
        <v>Пт</v>
      </c>
      <c r="FU9" s="5" t="str">
        <f t="shared" ref="FU9" si="91">TEXT(FU8, "ДДД")</f>
        <v>Сб</v>
      </c>
      <c r="FV9" s="5" t="str">
        <f t="shared" ref="FV9" si="92">TEXT(FV8, "ДДД")</f>
        <v>Вс</v>
      </c>
      <c r="FW9" s="5" t="str">
        <f t="shared" ref="FW9" si="93">TEXT(FW8, "ДДД")</f>
        <v>Пн</v>
      </c>
      <c r="FX9" s="5" t="str">
        <f t="shared" ref="FX9" si="94">TEXT(FX8, "ДДД")</f>
        <v>Вт</v>
      </c>
      <c r="FY9" s="5" t="str">
        <f t="shared" ref="FY9" si="95">TEXT(FY8, "ДДД")</f>
        <v>Ср</v>
      </c>
      <c r="FZ9" s="5" t="str">
        <f t="shared" ref="FZ9" si="96">TEXT(FZ8, "ДДД")</f>
        <v>Чт</v>
      </c>
      <c r="GA9" s="5" t="str">
        <f t="shared" ref="GA9" si="97">TEXT(GA8, "ДДД")</f>
        <v>Пт</v>
      </c>
      <c r="GB9" s="5" t="str">
        <f t="shared" ref="GB9" si="98">TEXT(GB8, "ДДД")</f>
        <v>Сб</v>
      </c>
      <c r="GC9" s="5" t="str">
        <f t="shared" ref="GC9" si="99">TEXT(GC8, "ДДД")</f>
        <v>Вс</v>
      </c>
      <c r="GD9" s="5" t="str">
        <f t="shared" ref="GD9" si="100">TEXT(GD8, "ДДД")</f>
        <v>Пн</v>
      </c>
      <c r="GE9" s="5" t="str">
        <f t="shared" ref="GE9" si="101">TEXT(GE8, "ДДД")</f>
        <v>Вт</v>
      </c>
      <c r="GF9" s="5" t="str">
        <f t="shared" ref="GF9" si="102">TEXT(GF8, "ДДД")</f>
        <v>Ср</v>
      </c>
      <c r="GG9" s="5" t="str">
        <f t="shared" ref="GG9" si="103">TEXT(GG8, "ДДД")</f>
        <v>Чт</v>
      </c>
      <c r="GH9" s="5" t="str">
        <f t="shared" ref="GH9" si="104">TEXT(GH8, "ДДД")</f>
        <v>Пт</v>
      </c>
      <c r="GI9" s="5" t="str">
        <f t="shared" ref="GI9" si="105">TEXT(GI8, "ДДД")</f>
        <v>Сб</v>
      </c>
      <c r="GJ9" s="5" t="str">
        <f t="shared" ref="GJ9" si="106">TEXT(GJ8, "ДДД")</f>
        <v>Вс</v>
      </c>
      <c r="GK9" s="5" t="str">
        <f t="shared" ref="GK9" si="107">TEXT(GK8, "ДДД")</f>
        <v>Пн</v>
      </c>
      <c r="GL9" s="5" t="str">
        <f t="shared" ref="GL9" si="108">TEXT(GL8, "ДДД")</f>
        <v>Вт</v>
      </c>
      <c r="GM9" s="5" t="str">
        <f t="shared" ref="GM9" si="109">TEXT(GM8, "ДДД")</f>
        <v>Ср</v>
      </c>
      <c r="GN9" s="5" t="str">
        <f t="shared" ref="GN9" si="110">TEXT(GN8, "ДДД")</f>
        <v>Чт</v>
      </c>
      <c r="GO9" s="5" t="str">
        <f t="shared" ref="GO9" si="111">TEXT(GO8, "ДДД")</f>
        <v>Пт</v>
      </c>
      <c r="GP9" s="5" t="str">
        <f t="shared" ref="GP9" si="112">TEXT(GP8, "ДДД")</f>
        <v>Сб</v>
      </c>
      <c r="GQ9" s="5" t="str">
        <f t="shared" ref="GQ9" si="113">TEXT(GQ8, "ДДД")</f>
        <v>Вс</v>
      </c>
      <c r="GR9" s="5" t="str">
        <f t="shared" ref="GR9" si="114">TEXT(GR8, "ДДД")</f>
        <v>Пн</v>
      </c>
      <c r="GS9" s="5" t="str">
        <f t="shared" ref="GS9" si="115">TEXT(GS8, "ДДД")</f>
        <v>Вт</v>
      </c>
      <c r="GT9" s="5" t="str">
        <f t="shared" ref="GT9" si="116">TEXT(GT8, "ДДД")</f>
        <v>Ср</v>
      </c>
      <c r="GU9" s="5" t="str">
        <f t="shared" ref="GU9" si="117">TEXT(GU8, "ДДД")</f>
        <v>Чт</v>
      </c>
      <c r="GV9" s="5" t="str">
        <f t="shared" ref="GV9" si="118">TEXT(GV8, "ДДД")</f>
        <v>Пт</v>
      </c>
      <c r="GW9" s="5" t="str">
        <f t="shared" ref="GW9" si="119">TEXT(GW8, "ДДД")</f>
        <v>Сб</v>
      </c>
      <c r="GX9" s="5" t="str">
        <f t="shared" ref="GX9" si="120">TEXT(GX8, "ДДД")</f>
        <v>Вс</v>
      </c>
      <c r="GY9" s="5" t="str">
        <f t="shared" ref="GY9" si="121">TEXT(GY8, "ДДД")</f>
        <v>Пн</v>
      </c>
      <c r="GZ9" s="5" t="str">
        <f t="shared" ref="GZ9" si="122">TEXT(GZ8, "ДДД")</f>
        <v>Вт</v>
      </c>
      <c r="HA9" s="5" t="str">
        <f t="shared" ref="HA9" si="123">TEXT(HA8, "ДДД")</f>
        <v>Ср</v>
      </c>
      <c r="HB9" s="5" t="str">
        <f t="shared" ref="HB9" si="124">TEXT(HB8, "ДДД")</f>
        <v>Чт</v>
      </c>
      <c r="HC9" s="5" t="str">
        <f t="shared" ref="HC9" si="125">TEXT(HC8, "ДДД")</f>
        <v>Пт</v>
      </c>
      <c r="HD9" s="5" t="str">
        <f t="shared" ref="HD9" si="126">TEXT(HD8, "ДДД")</f>
        <v>Сб</v>
      </c>
      <c r="HE9" s="5" t="str">
        <f t="shared" ref="HE9" si="127">TEXT(HE8, "ДДД")</f>
        <v>Вс</v>
      </c>
      <c r="HF9" s="5" t="str">
        <f t="shared" ref="HF9" si="128">TEXT(HF8, "ДДД")</f>
        <v>Пн</v>
      </c>
      <c r="HG9" s="5" t="str">
        <f t="shared" ref="HG9" si="129">TEXT(HG8, "ДДД")</f>
        <v>Вт</v>
      </c>
      <c r="HH9" s="5" t="str">
        <f t="shared" ref="HH9" si="130">TEXT(HH8, "ДДД")</f>
        <v>Ср</v>
      </c>
      <c r="HI9" s="5" t="str">
        <f t="shared" ref="HI9" si="131">TEXT(HI8, "ДДД")</f>
        <v>Чт</v>
      </c>
      <c r="HJ9" s="5" t="str">
        <f t="shared" ref="HJ9" si="132">TEXT(HJ8, "ДДД")</f>
        <v>Пт</v>
      </c>
      <c r="HK9" s="5" t="str">
        <f t="shared" ref="HK9" si="133">TEXT(HK8, "ДДД")</f>
        <v>Сб</v>
      </c>
      <c r="HL9" s="5" t="str">
        <f t="shared" ref="HL9" si="134">TEXT(HL8, "ДДД")</f>
        <v>Вс</v>
      </c>
      <c r="HM9" s="5" t="str">
        <f t="shared" ref="HM9" si="135">TEXT(HM8, "ДДД")</f>
        <v>Пн</v>
      </c>
      <c r="HN9" s="5" t="str">
        <f t="shared" ref="HN9" si="136">TEXT(HN8, "ДДД")</f>
        <v>Вт</v>
      </c>
      <c r="HO9" s="5" t="str">
        <f t="shared" ref="HO9" si="137">TEXT(HO8, "ДДД")</f>
        <v>Ср</v>
      </c>
      <c r="HP9" s="5" t="str">
        <f t="shared" ref="HP9" si="138">TEXT(HP8, "ДДД")</f>
        <v>Чт</v>
      </c>
      <c r="HQ9" s="5" t="str">
        <f t="shared" ref="HQ9" si="139">TEXT(HQ8, "ДДД")</f>
        <v>Пт</v>
      </c>
      <c r="HR9" s="5" t="str">
        <f t="shared" ref="HR9" si="140">TEXT(HR8, "ДДД")</f>
        <v>Сб</v>
      </c>
      <c r="HS9" s="5" t="str">
        <f t="shared" ref="HS9" si="141">TEXT(HS8, "ДДД")</f>
        <v>Вс</v>
      </c>
      <c r="HT9" s="5" t="str">
        <f t="shared" ref="HT9" si="142">TEXT(HT8, "ДДД")</f>
        <v>Пн</v>
      </c>
      <c r="HU9" s="5" t="str">
        <f t="shared" ref="HU9" si="143">TEXT(HU8, "ДДД")</f>
        <v>Вт</v>
      </c>
      <c r="HV9" s="5" t="str">
        <f t="shared" ref="HV9" si="144">TEXT(HV8, "ДДД")</f>
        <v>Ср</v>
      </c>
      <c r="HW9" s="5" t="str">
        <f t="shared" ref="HW9" si="145">TEXT(HW8, "ДДД")</f>
        <v>Чт</v>
      </c>
      <c r="HX9" s="5" t="str">
        <f t="shared" ref="HX9" si="146">TEXT(HX8, "ДДД")</f>
        <v>Пт</v>
      </c>
      <c r="HY9" s="5" t="str">
        <f t="shared" ref="HY9" si="147">TEXT(HY8, "ДДД")</f>
        <v>Сб</v>
      </c>
      <c r="HZ9" s="5" t="str">
        <f t="shared" ref="HZ9" si="148">TEXT(HZ8, "ДДД")</f>
        <v>Вс</v>
      </c>
      <c r="IA9" s="5" t="str">
        <f t="shared" ref="IA9" si="149">TEXT(IA8, "ДДД")</f>
        <v>Пн</v>
      </c>
      <c r="IB9" s="5" t="str">
        <f t="shared" ref="IB9" si="150">TEXT(IB8, "ДДД")</f>
        <v>Вт</v>
      </c>
      <c r="IC9" s="5" t="str">
        <f t="shared" ref="IC9" si="151">TEXT(IC8, "ДДД")</f>
        <v>Ср</v>
      </c>
      <c r="ID9" s="5" t="str">
        <f t="shared" ref="ID9" si="152">TEXT(ID8, "ДДД")</f>
        <v>Чт</v>
      </c>
      <c r="IE9" s="5" t="str">
        <f t="shared" ref="IE9" si="153">TEXT(IE8, "ДДД")</f>
        <v>Пт</v>
      </c>
      <c r="IF9" s="5" t="str">
        <f t="shared" ref="IF9" si="154">TEXT(IF8, "ДДД")</f>
        <v>Сб</v>
      </c>
      <c r="IG9" s="5" t="str">
        <f t="shared" ref="IG9" si="155">TEXT(IG8, "ДДД")</f>
        <v>Вс</v>
      </c>
      <c r="IH9" s="5" t="str">
        <f t="shared" ref="IH9" si="156">TEXT(IH8, "ДДД")</f>
        <v>Пн</v>
      </c>
      <c r="II9" s="5" t="str">
        <f t="shared" ref="II9" si="157">TEXT(II8, "ДДД")</f>
        <v>Вт</v>
      </c>
      <c r="IJ9" s="5" t="str">
        <f t="shared" ref="IJ9" si="158">TEXT(IJ8, "ДДД")</f>
        <v>Ср</v>
      </c>
      <c r="IK9" s="5" t="str">
        <f t="shared" ref="IK9" si="159">TEXT(IK8, "ДДД")</f>
        <v>Чт</v>
      </c>
      <c r="IL9" s="5" t="str">
        <f t="shared" ref="IL9" si="160">TEXT(IL8, "ДДД")</f>
        <v>Пт</v>
      </c>
      <c r="IM9" s="5" t="str">
        <f t="shared" ref="IM9" si="161">TEXT(IM8, "ДДД")</f>
        <v>Сб</v>
      </c>
      <c r="IN9" s="5" t="str">
        <f t="shared" ref="IN9" si="162">TEXT(IN8, "ДДД")</f>
        <v>Вс</v>
      </c>
      <c r="IO9" s="5" t="str">
        <f t="shared" ref="IO9" si="163">TEXT(IO8, "ДДД")</f>
        <v>Пн</v>
      </c>
      <c r="IP9" s="5" t="str">
        <f t="shared" ref="IP9" si="164">TEXT(IP8, "ДДД")</f>
        <v>Вт</v>
      </c>
      <c r="IQ9" s="5" t="str">
        <f t="shared" ref="IQ9" si="165">TEXT(IQ8, "ДДД")</f>
        <v>Ср</v>
      </c>
      <c r="IR9" s="5" t="str">
        <f t="shared" ref="IR9" si="166">TEXT(IR8, "ДДД")</f>
        <v>Чт</v>
      </c>
      <c r="IS9" s="5" t="str">
        <f t="shared" ref="IS9" si="167">TEXT(IS8, "ДДД")</f>
        <v>Пт</v>
      </c>
      <c r="IT9" s="5" t="str">
        <f t="shared" ref="IT9" si="168">TEXT(IT8, "ДДД")</f>
        <v>Сб</v>
      </c>
      <c r="IU9" s="5" t="str">
        <f t="shared" ref="IU9" si="169">TEXT(IU8, "ДДД")</f>
        <v>Вс</v>
      </c>
      <c r="IV9" s="5" t="str">
        <f t="shared" ref="IV9" si="170">TEXT(IV8, "ДДД")</f>
        <v>Пн</v>
      </c>
      <c r="IW9" s="5" t="str">
        <f t="shared" ref="IW9" si="171">TEXT(IW8, "ДДД")</f>
        <v>Вт</v>
      </c>
      <c r="IX9" s="5" t="str">
        <f t="shared" ref="IX9" si="172">TEXT(IX8, "ДДД")</f>
        <v>Ср</v>
      </c>
      <c r="IY9" s="5" t="str">
        <f t="shared" ref="IY9" si="173">TEXT(IY8, "ДДД")</f>
        <v>Чт</v>
      </c>
      <c r="IZ9" s="5" t="str">
        <f t="shared" ref="IZ9" si="174">TEXT(IZ8, "ДДД")</f>
        <v>Пт</v>
      </c>
      <c r="JA9" s="5" t="str">
        <f t="shared" ref="JA9" si="175">TEXT(JA8, "ДДД")</f>
        <v>Сб</v>
      </c>
      <c r="JB9" s="5" t="str">
        <f t="shared" ref="JB9" si="176">TEXT(JB8, "ДДД")</f>
        <v>Вс</v>
      </c>
      <c r="JC9" s="5" t="str">
        <f t="shared" ref="JC9" si="177">TEXT(JC8, "ДДД")</f>
        <v>Пн</v>
      </c>
      <c r="JD9" s="5" t="str">
        <f t="shared" ref="JD9" si="178">TEXT(JD8, "ДДД")</f>
        <v>Вт</v>
      </c>
      <c r="JE9" s="5" t="str">
        <f t="shared" ref="JE9" si="179">TEXT(JE8, "ДДД")</f>
        <v>Ср</v>
      </c>
      <c r="JF9" s="5" t="str">
        <f t="shared" ref="JF9" si="180">TEXT(JF8, "ДДД")</f>
        <v>Чт</v>
      </c>
      <c r="JG9" s="5" t="str">
        <f t="shared" ref="JG9" si="181">TEXT(JG8, "ДДД")</f>
        <v>Пт</v>
      </c>
      <c r="JH9" s="5" t="str">
        <f t="shared" ref="JH9" si="182">TEXT(JH8, "ДДД")</f>
        <v>Сб</v>
      </c>
      <c r="JI9" s="5" t="str">
        <f t="shared" ref="JI9" si="183">TEXT(JI8, "ДДД")</f>
        <v>Вс</v>
      </c>
      <c r="JJ9" s="5" t="str">
        <f t="shared" ref="JJ9" si="184">TEXT(JJ8, "ДДД")</f>
        <v>Пн</v>
      </c>
      <c r="JK9" s="5" t="str">
        <f t="shared" ref="JK9" si="185">TEXT(JK8, "ДДД")</f>
        <v>Вт</v>
      </c>
      <c r="JL9" s="5" t="str">
        <f t="shared" ref="JL9" si="186">TEXT(JL8, "ДДД")</f>
        <v>Ср</v>
      </c>
      <c r="JM9" s="5" t="str">
        <f t="shared" ref="JM9" si="187">TEXT(JM8, "ДДД")</f>
        <v>Чт</v>
      </c>
      <c r="JN9" s="5" t="str">
        <f t="shared" ref="JN9" si="188">TEXT(JN8, "ДДД")</f>
        <v>Пт</v>
      </c>
      <c r="JO9" s="5" t="str">
        <f t="shared" ref="JO9" si="189">TEXT(JO8, "ДДД")</f>
        <v>Сб</v>
      </c>
      <c r="JP9" s="5" t="str">
        <f t="shared" ref="JP9" si="190">TEXT(JP8, "ДДД")</f>
        <v>Вс</v>
      </c>
      <c r="JQ9" s="5" t="str">
        <f t="shared" ref="JQ9" si="191">TEXT(JQ8, "ДДД")</f>
        <v>Пн</v>
      </c>
      <c r="JR9" s="5" t="str">
        <f t="shared" ref="JR9" si="192">TEXT(JR8, "ДДД")</f>
        <v>Вт</v>
      </c>
      <c r="JS9" s="5" t="str">
        <f t="shared" ref="JS9" si="193">TEXT(JS8, "ДДД")</f>
        <v>Ср</v>
      </c>
      <c r="JT9" s="5" t="str">
        <f t="shared" ref="JT9" si="194">TEXT(JT8, "ДДД")</f>
        <v>Чт</v>
      </c>
      <c r="JU9" s="5" t="str">
        <f t="shared" ref="JU9" si="195">TEXT(JU8, "ДДД")</f>
        <v>Пт</v>
      </c>
      <c r="JV9" s="5" t="str">
        <f t="shared" ref="JV9" si="196">TEXT(JV8, "ДДД")</f>
        <v>Сб</v>
      </c>
      <c r="JW9" s="5" t="str">
        <f t="shared" ref="JW9" si="197">TEXT(JW8, "ДДД")</f>
        <v>Вс</v>
      </c>
      <c r="JX9" s="5" t="str">
        <f t="shared" ref="JX9" si="198">TEXT(JX8, "ДДД")</f>
        <v>Пн</v>
      </c>
      <c r="JY9" s="5" t="str">
        <f t="shared" ref="JY9" si="199">TEXT(JY8, "ДДД")</f>
        <v>Вт</v>
      </c>
      <c r="JZ9" s="5" t="str">
        <f t="shared" ref="JZ9" si="200">TEXT(JZ8, "ДДД")</f>
        <v>Ср</v>
      </c>
      <c r="KA9" s="5" t="str">
        <f t="shared" ref="KA9" si="201">TEXT(KA8, "ДДД")</f>
        <v>Чт</v>
      </c>
      <c r="KB9" s="5" t="str">
        <f t="shared" ref="KB9" si="202">TEXT(KB8, "ДДД")</f>
        <v>Пт</v>
      </c>
      <c r="KC9" s="5" t="str">
        <f t="shared" ref="KC9" si="203">TEXT(KC8, "ДДД")</f>
        <v>Сб</v>
      </c>
      <c r="KD9" s="5" t="str">
        <f t="shared" ref="KD9" si="204">TEXT(KD8, "ДДД")</f>
        <v>Вс</v>
      </c>
      <c r="KE9" s="5" t="str">
        <f t="shared" ref="KE9" si="205">TEXT(KE8, "ДДД")</f>
        <v>Пн</v>
      </c>
      <c r="KF9" s="5" t="str">
        <f t="shared" ref="KF9" si="206">TEXT(KF8, "ДДД")</f>
        <v>Вт</v>
      </c>
      <c r="KG9" s="5" t="str">
        <f t="shared" ref="KG9" si="207">TEXT(KG8, "ДДД")</f>
        <v>Ср</v>
      </c>
      <c r="KH9" s="5" t="str">
        <f t="shared" ref="KH9" si="208">TEXT(KH8, "ДДД")</f>
        <v>Чт</v>
      </c>
      <c r="KI9" s="5" t="str">
        <f t="shared" ref="KI9" si="209">TEXT(KI8, "ДДД")</f>
        <v>Пт</v>
      </c>
      <c r="KJ9" s="5" t="str">
        <f t="shared" ref="KJ9" si="210">TEXT(KJ8, "ДДД")</f>
        <v>Сб</v>
      </c>
      <c r="KK9" s="5" t="str">
        <f t="shared" ref="KK9" si="211">TEXT(KK8, "ДДД")</f>
        <v>Вс</v>
      </c>
      <c r="KL9" s="5" t="str">
        <f t="shared" ref="KL9" si="212">TEXT(KL8, "ДДД")</f>
        <v>Пн</v>
      </c>
      <c r="KM9" s="5" t="str">
        <f t="shared" ref="KM9" si="213">TEXT(KM8, "ДДД")</f>
        <v>Вт</v>
      </c>
    </row>
    <row r="10" spans="1:460" ht="41.4" customHeight="1" x14ac:dyDescent="0.3">
      <c r="A10" s="249" t="s">
        <v>158</v>
      </c>
      <c r="B10" s="252" t="s">
        <v>186</v>
      </c>
      <c r="C10" s="52" t="s">
        <v>12</v>
      </c>
      <c r="D10" s="204" t="s">
        <v>187</v>
      </c>
      <c r="E10" s="205"/>
      <c r="F10" s="205"/>
      <c r="G10" s="206"/>
      <c r="H10" s="242" t="s">
        <v>26</v>
      </c>
      <c r="I10" s="243"/>
      <c r="J10" s="243"/>
      <c r="K10" s="244"/>
      <c r="L10" s="213" t="s">
        <v>188</v>
      </c>
      <c r="M10" s="214"/>
      <c r="N10" s="214"/>
      <c r="O10" s="215"/>
      <c r="P10" s="224" t="s">
        <v>189</v>
      </c>
      <c r="Q10" s="225"/>
      <c r="R10" s="226"/>
      <c r="S10" s="84" t="s">
        <v>9</v>
      </c>
      <c r="T10" s="85">
        <v>45796</v>
      </c>
      <c r="U10" s="85">
        <v>45807</v>
      </c>
      <c r="V10" s="55">
        <f t="shared" ref="V10:V56" si="214">NETWORKDAYS.INTL(T10,U10)</f>
        <v>10</v>
      </c>
      <c r="W10" s="56">
        <f ca="1">IF(OR(ISBLANK(T10), ISBLANK(U10)), 0, IFERROR(IF(TODAY() &lt; T10, 0, IF(TODAY() &gt;= U10, 1, (TODAY() - T10) / (U10 - T10))), 0))</f>
        <v>0.81818181818181823</v>
      </c>
      <c r="X10" s="2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</row>
    <row r="11" spans="1:460" ht="46.8" customHeight="1" x14ac:dyDescent="0.3">
      <c r="A11" s="250"/>
      <c r="B11" s="253"/>
      <c r="C11" s="44" t="s">
        <v>13</v>
      </c>
      <c r="D11" s="201" t="s">
        <v>190</v>
      </c>
      <c r="E11" s="202"/>
      <c r="F11" s="202"/>
      <c r="G11" s="203"/>
      <c r="H11" s="239" t="s">
        <v>29</v>
      </c>
      <c r="I11" s="240"/>
      <c r="J11" s="240"/>
      <c r="K11" s="241"/>
      <c r="L11" s="236" t="s">
        <v>191</v>
      </c>
      <c r="M11" s="237"/>
      <c r="N11" s="237"/>
      <c r="O11" s="238"/>
      <c r="P11" s="230" t="s">
        <v>189</v>
      </c>
      <c r="Q11" s="231"/>
      <c r="R11" s="232"/>
      <c r="S11" s="86" t="s">
        <v>9</v>
      </c>
      <c r="T11" s="87">
        <v>45796</v>
      </c>
      <c r="U11" s="87">
        <v>45930</v>
      </c>
      <c r="V11" s="45">
        <f t="shared" si="214"/>
        <v>97</v>
      </c>
      <c r="W11" s="49">
        <f t="shared" ref="W11:W58" ca="1" si="215">IF(OR(ISBLANK(T11), ISBLANK(U11)), 0, IFERROR(IF(TODAY() &lt; T11, 0, IF(TODAY() &gt;= U11, 1, (TODAY() - T11) / (U11 - T11))), 0))</f>
        <v>6.7164179104477612E-2</v>
      </c>
      <c r="X11" s="2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</row>
    <row r="12" spans="1:460" ht="48" customHeight="1" x14ac:dyDescent="0.3">
      <c r="A12" s="250"/>
      <c r="B12" s="253"/>
      <c r="C12" s="44" t="s">
        <v>14</v>
      </c>
      <c r="D12" s="201" t="s">
        <v>192</v>
      </c>
      <c r="E12" s="202"/>
      <c r="F12" s="202"/>
      <c r="G12" s="203"/>
      <c r="H12" s="239" t="s">
        <v>29</v>
      </c>
      <c r="I12" s="240"/>
      <c r="J12" s="240"/>
      <c r="K12" s="241"/>
      <c r="L12" s="236" t="s">
        <v>193</v>
      </c>
      <c r="M12" s="237"/>
      <c r="N12" s="237"/>
      <c r="O12" s="238"/>
      <c r="P12" s="230" t="s">
        <v>194</v>
      </c>
      <c r="Q12" s="231"/>
      <c r="R12" s="232"/>
      <c r="S12" s="86" t="s">
        <v>8</v>
      </c>
      <c r="T12" s="87">
        <v>45808</v>
      </c>
      <c r="U12" s="87">
        <v>45821</v>
      </c>
      <c r="V12" s="45">
        <f t="shared" si="214"/>
        <v>10</v>
      </c>
      <c r="W12" s="49">
        <f t="shared" ca="1" si="215"/>
        <v>0</v>
      </c>
      <c r="X12" s="2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</row>
    <row r="13" spans="1:460" ht="84.6" customHeight="1" x14ac:dyDescent="0.3">
      <c r="A13" s="250"/>
      <c r="B13" s="253"/>
      <c r="C13" s="44" t="s">
        <v>15</v>
      </c>
      <c r="D13" s="201" t="s">
        <v>203</v>
      </c>
      <c r="E13" s="202"/>
      <c r="F13" s="202"/>
      <c r="G13" s="203"/>
      <c r="H13" s="239" t="s">
        <v>26</v>
      </c>
      <c r="I13" s="240"/>
      <c r="J13" s="240"/>
      <c r="K13" s="241"/>
      <c r="L13" s="236" t="s">
        <v>146</v>
      </c>
      <c r="M13" s="237"/>
      <c r="N13" s="237"/>
      <c r="O13" s="238"/>
      <c r="P13" s="230" t="s">
        <v>194</v>
      </c>
      <c r="Q13" s="231"/>
      <c r="R13" s="232"/>
      <c r="S13" s="86" t="s">
        <v>8</v>
      </c>
      <c r="T13" s="87">
        <v>45822</v>
      </c>
      <c r="U13" s="87">
        <v>45838</v>
      </c>
      <c r="V13" s="45">
        <f t="shared" si="214"/>
        <v>11</v>
      </c>
      <c r="W13" s="49">
        <f t="shared" ca="1" si="215"/>
        <v>0</v>
      </c>
      <c r="X13" s="2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</row>
    <row r="14" spans="1:460" ht="139.80000000000001" customHeight="1" x14ac:dyDescent="0.3">
      <c r="A14" s="250"/>
      <c r="B14" s="253"/>
      <c r="C14" s="44" t="s">
        <v>16</v>
      </c>
      <c r="D14" s="201" t="s">
        <v>202</v>
      </c>
      <c r="E14" s="202"/>
      <c r="F14" s="202"/>
      <c r="G14" s="203"/>
      <c r="H14" s="239" t="s">
        <v>27</v>
      </c>
      <c r="I14" s="240"/>
      <c r="J14" s="240"/>
      <c r="K14" s="241"/>
      <c r="L14" s="236" t="s">
        <v>195</v>
      </c>
      <c r="M14" s="237"/>
      <c r="N14" s="237"/>
      <c r="O14" s="238"/>
      <c r="P14" s="230" t="s">
        <v>196</v>
      </c>
      <c r="Q14" s="231"/>
      <c r="R14" s="232"/>
      <c r="S14" s="86" t="s">
        <v>8</v>
      </c>
      <c r="T14" s="87">
        <v>45810</v>
      </c>
      <c r="U14" s="87">
        <v>45838</v>
      </c>
      <c r="V14" s="45">
        <f t="shared" si="214"/>
        <v>21</v>
      </c>
      <c r="W14" s="49">
        <f t="shared" ca="1" si="215"/>
        <v>0</v>
      </c>
      <c r="X14" s="2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</row>
    <row r="15" spans="1:460" ht="15.6" customHeight="1" x14ac:dyDescent="0.3">
      <c r="A15" s="250"/>
      <c r="B15" s="253"/>
      <c r="C15" s="44" t="s">
        <v>54</v>
      </c>
      <c r="D15" s="201"/>
      <c r="E15" s="202"/>
      <c r="F15" s="202"/>
      <c r="G15" s="203"/>
      <c r="H15" s="239"/>
      <c r="I15" s="240"/>
      <c r="J15" s="240"/>
      <c r="K15" s="241"/>
      <c r="L15" s="201"/>
      <c r="M15" s="202"/>
      <c r="N15" s="202"/>
      <c r="O15" s="203"/>
      <c r="P15" s="227"/>
      <c r="Q15" s="228"/>
      <c r="R15" s="229"/>
      <c r="S15" s="86"/>
      <c r="T15" s="87"/>
      <c r="U15" s="87"/>
      <c r="V15" s="45">
        <f t="shared" si="214"/>
        <v>0</v>
      </c>
      <c r="W15" s="49">
        <f t="shared" ca="1" si="215"/>
        <v>0</v>
      </c>
      <c r="X15" s="2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</row>
    <row r="16" spans="1:460" ht="16.2" thickBot="1" x14ac:dyDescent="0.35">
      <c r="A16" s="250"/>
      <c r="B16" s="253"/>
      <c r="C16" s="44" t="s">
        <v>55</v>
      </c>
      <c r="D16" s="201"/>
      <c r="E16" s="202"/>
      <c r="F16" s="202"/>
      <c r="G16" s="203"/>
      <c r="H16" s="239"/>
      <c r="I16" s="240"/>
      <c r="J16" s="240"/>
      <c r="K16" s="241"/>
      <c r="L16" s="201"/>
      <c r="M16" s="202"/>
      <c r="N16" s="202"/>
      <c r="O16" s="203"/>
      <c r="P16" s="227"/>
      <c r="Q16" s="228"/>
      <c r="R16" s="229"/>
      <c r="S16" s="86"/>
      <c r="T16" s="87"/>
      <c r="U16" s="87"/>
      <c r="V16" s="45">
        <f t="shared" si="214"/>
        <v>0</v>
      </c>
      <c r="W16" s="49">
        <f t="shared" ca="1" si="215"/>
        <v>0</v>
      </c>
      <c r="X16" s="2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</row>
    <row r="17" spans="1:299" ht="85.8" customHeight="1" x14ac:dyDescent="0.3">
      <c r="A17" s="249" t="s">
        <v>181</v>
      </c>
      <c r="B17" s="252" t="s">
        <v>150</v>
      </c>
      <c r="C17" s="59" t="s">
        <v>17</v>
      </c>
      <c r="D17" s="204" t="s">
        <v>204</v>
      </c>
      <c r="E17" s="205"/>
      <c r="F17" s="205"/>
      <c r="G17" s="206"/>
      <c r="H17" s="242" t="s">
        <v>26</v>
      </c>
      <c r="I17" s="243"/>
      <c r="J17" s="243"/>
      <c r="K17" s="244"/>
      <c r="L17" s="213" t="s">
        <v>206</v>
      </c>
      <c r="M17" s="214"/>
      <c r="N17" s="214"/>
      <c r="O17" s="215"/>
      <c r="P17" s="224" t="s">
        <v>194</v>
      </c>
      <c r="Q17" s="225"/>
      <c r="R17" s="226"/>
      <c r="S17" s="84" t="s">
        <v>8</v>
      </c>
      <c r="T17" s="85">
        <v>45902</v>
      </c>
      <c r="U17" s="54">
        <v>45919</v>
      </c>
      <c r="V17" s="55">
        <f t="shared" si="214"/>
        <v>14</v>
      </c>
      <c r="W17" s="56">
        <f t="shared" ca="1" si="215"/>
        <v>0</v>
      </c>
      <c r="X17" s="2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</row>
    <row r="18" spans="1:299" ht="15.6" x14ac:dyDescent="0.3">
      <c r="A18" s="250"/>
      <c r="B18" s="253"/>
      <c r="C18" s="44" t="s">
        <v>18</v>
      </c>
      <c r="D18" s="201"/>
      <c r="E18" s="202"/>
      <c r="F18" s="202"/>
      <c r="G18" s="203"/>
      <c r="H18" s="245"/>
      <c r="I18" s="246"/>
      <c r="J18" s="246"/>
      <c r="K18" s="247"/>
      <c r="L18" s="201"/>
      <c r="M18" s="202"/>
      <c r="N18" s="202"/>
      <c r="O18" s="203"/>
      <c r="P18" s="227"/>
      <c r="Q18" s="228"/>
      <c r="R18" s="229"/>
      <c r="S18" s="86"/>
      <c r="T18" s="87"/>
      <c r="U18" s="48"/>
      <c r="V18" s="45">
        <f t="shared" si="214"/>
        <v>0</v>
      </c>
      <c r="W18" s="49">
        <f t="shared" ca="1" si="215"/>
        <v>0</v>
      </c>
      <c r="X18" s="2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</row>
    <row r="19" spans="1:299" ht="16.2" customHeight="1" thickBot="1" x14ac:dyDescent="0.35">
      <c r="A19" s="250"/>
      <c r="B19" s="253"/>
      <c r="C19" s="44" t="s">
        <v>19</v>
      </c>
      <c r="D19" s="201"/>
      <c r="E19" s="202"/>
      <c r="F19" s="202"/>
      <c r="G19" s="203"/>
      <c r="H19" s="245"/>
      <c r="I19" s="246"/>
      <c r="J19" s="246"/>
      <c r="K19" s="247"/>
      <c r="L19" s="201"/>
      <c r="M19" s="202"/>
      <c r="N19" s="202"/>
      <c r="O19" s="203"/>
      <c r="P19" s="227"/>
      <c r="Q19" s="228"/>
      <c r="R19" s="229"/>
      <c r="S19" s="86"/>
      <c r="T19" s="87"/>
      <c r="U19" s="48"/>
      <c r="V19" s="45">
        <f t="shared" si="214"/>
        <v>0</v>
      </c>
      <c r="W19" s="49">
        <f t="shared" ca="1" si="215"/>
        <v>0</v>
      </c>
      <c r="X19" s="2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</row>
    <row r="20" spans="1:299" ht="174" customHeight="1" x14ac:dyDescent="0.3">
      <c r="A20" s="249" t="s">
        <v>180</v>
      </c>
      <c r="B20" s="252"/>
      <c r="C20" s="59" t="s">
        <v>61</v>
      </c>
      <c r="D20" s="201" t="s">
        <v>205</v>
      </c>
      <c r="E20" s="202"/>
      <c r="F20" s="202"/>
      <c r="G20" s="203"/>
      <c r="H20" s="211" t="s">
        <v>25</v>
      </c>
      <c r="I20" s="211"/>
      <c r="J20" s="211"/>
      <c r="K20" s="211"/>
      <c r="L20" s="216" t="s">
        <v>197</v>
      </c>
      <c r="M20" s="216"/>
      <c r="N20" s="216"/>
      <c r="O20" s="216"/>
      <c r="P20" s="223" t="s">
        <v>196</v>
      </c>
      <c r="Q20" s="223"/>
      <c r="R20" s="223"/>
      <c r="S20" s="53" t="s">
        <v>8</v>
      </c>
      <c r="T20" s="54">
        <v>45908</v>
      </c>
      <c r="U20" s="54">
        <v>45930</v>
      </c>
      <c r="V20" s="55">
        <f t="shared" si="214"/>
        <v>17</v>
      </c>
      <c r="W20" s="56">
        <f t="shared" ca="1" si="215"/>
        <v>0</v>
      </c>
      <c r="X20" s="2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</row>
    <row r="21" spans="1:299" ht="15.6" x14ac:dyDescent="0.3">
      <c r="A21" s="250"/>
      <c r="B21" s="253"/>
      <c r="C21" s="44" t="s">
        <v>62</v>
      </c>
      <c r="D21" s="196"/>
      <c r="E21" s="196"/>
      <c r="F21" s="196"/>
      <c r="G21" s="196"/>
      <c r="H21" s="207"/>
      <c r="I21" s="207"/>
      <c r="J21" s="207"/>
      <c r="K21" s="207"/>
      <c r="L21" s="196"/>
      <c r="M21" s="196"/>
      <c r="N21" s="196"/>
      <c r="O21" s="196"/>
      <c r="P21" s="217"/>
      <c r="Q21" s="217"/>
      <c r="R21" s="217"/>
      <c r="S21" s="50"/>
      <c r="T21" s="48"/>
      <c r="U21" s="48"/>
      <c r="V21" s="45">
        <f t="shared" si="214"/>
        <v>0</v>
      </c>
      <c r="W21" s="49">
        <f t="shared" ca="1" si="215"/>
        <v>0</v>
      </c>
      <c r="X21" s="2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</row>
    <row r="22" spans="1:299" ht="15.6" x14ac:dyDescent="0.3">
      <c r="A22" s="250"/>
      <c r="B22" s="253"/>
      <c r="C22" s="44" t="s">
        <v>63</v>
      </c>
      <c r="D22" s="196"/>
      <c r="E22" s="196"/>
      <c r="F22" s="196"/>
      <c r="G22" s="196"/>
      <c r="H22" s="207"/>
      <c r="I22" s="207"/>
      <c r="J22" s="207"/>
      <c r="K22" s="207"/>
      <c r="L22" s="196"/>
      <c r="M22" s="196"/>
      <c r="N22" s="196"/>
      <c r="O22" s="196"/>
      <c r="P22" s="217"/>
      <c r="Q22" s="217"/>
      <c r="R22" s="217"/>
      <c r="S22" s="50"/>
      <c r="T22" s="48"/>
      <c r="U22" s="48"/>
      <c r="V22" s="45">
        <f t="shared" si="214"/>
        <v>0</v>
      </c>
      <c r="W22" s="49">
        <f t="shared" ca="1" si="215"/>
        <v>0</v>
      </c>
      <c r="X22" s="2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</row>
    <row r="23" spans="1:299" ht="16.2" thickBot="1" x14ac:dyDescent="0.35">
      <c r="A23" s="250"/>
      <c r="B23" s="253"/>
      <c r="C23" s="44" t="s">
        <v>64</v>
      </c>
      <c r="D23" s="196"/>
      <c r="E23" s="196"/>
      <c r="F23" s="196"/>
      <c r="G23" s="196"/>
      <c r="H23" s="207"/>
      <c r="I23" s="207"/>
      <c r="J23" s="207"/>
      <c r="K23" s="207"/>
      <c r="L23" s="196"/>
      <c r="M23" s="196"/>
      <c r="N23" s="196"/>
      <c r="O23" s="196"/>
      <c r="P23" s="217"/>
      <c r="Q23" s="217"/>
      <c r="R23" s="217"/>
      <c r="S23" s="50"/>
      <c r="T23" s="48"/>
      <c r="U23" s="48"/>
      <c r="V23" s="45">
        <f t="shared" si="214"/>
        <v>0</v>
      </c>
      <c r="W23" s="49">
        <f t="shared" ca="1" si="215"/>
        <v>0</v>
      </c>
      <c r="X23" s="2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</row>
    <row r="24" spans="1:299" ht="151.19999999999999" customHeight="1" x14ac:dyDescent="0.3">
      <c r="A24" s="249" t="s">
        <v>182</v>
      </c>
      <c r="B24" s="252"/>
      <c r="C24" s="59" t="s">
        <v>65</v>
      </c>
      <c r="D24" s="200" t="s">
        <v>207</v>
      </c>
      <c r="E24" s="198"/>
      <c r="F24" s="198"/>
      <c r="G24" s="198"/>
      <c r="H24" s="211" t="s">
        <v>24</v>
      </c>
      <c r="I24" s="211"/>
      <c r="J24" s="211"/>
      <c r="K24" s="211"/>
      <c r="L24" s="213" t="s">
        <v>208</v>
      </c>
      <c r="M24" s="214"/>
      <c r="N24" s="214"/>
      <c r="O24" s="215"/>
      <c r="P24" s="221" t="s">
        <v>209</v>
      </c>
      <c r="Q24" s="221"/>
      <c r="R24" s="221"/>
      <c r="S24" s="53" t="s">
        <v>8</v>
      </c>
      <c r="T24" s="54">
        <v>45931</v>
      </c>
      <c r="U24" s="54">
        <v>45976</v>
      </c>
      <c r="V24" s="55">
        <f t="shared" si="214"/>
        <v>33</v>
      </c>
      <c r="W24" s="56">
        <f t="shared" ca="1" si="215"/>
        <v>0</v>
      </c>
      <c r="X24" s="2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</row>
    <row r="25" spans="1:299" ht="26.4" customHeight="1" x14ac:dyDescent="0.3">
      <c r="A25" s="250"/>
      <c r="B25" s="253"/>
      <c r="C25" s="44" t="s">
        <v>66</v>
      </c>
      <c r="D25" s="199" t="s">
        <v>198</v>
      </c>
      <c r="E25" s="199"/>
      <c r="F25" s="199"/>
      <c r="G25" s="199"/>
      <c r="H25" s="210" t="s">
        <v>26</v>
      </c>
      <c r="I25" s="210"/>
      <c r="J25" s="210"/>
      <c r="K25" s="210"/>
      <c r="L25" s="212" t="s">
        <v>188</v>
      </c>
      <c r="M25" s="212"/>
      <c r="N25" s="212"/>
      <c r="O25" s="212"/>
      <c r="P25" s="220" t="s">
        <v>209</v>
      </c>
      <c r="Q25" s="220"/>
      <c r="R25" s="220"/>
      <c r="S25" s="50" t="s">
        <v>8</v>
      </c>
      <c r="T25" s="48">
        <v>45976</v>
      </c>
      <c r="U25" s="48">
        <v>45992</v>
      </c>
      <c r="V25" s="45">
        <f t="shared" si="214"/>
        <v>11</v>
      </c>
      <c r="W25" s="49">
        <f t="shared" ca="1" si="215"/>
        <v>0</v>
      </c>
      <c r="X25" s="2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</row>
    <row r="26" spans="1:299" ht="28.8" customHeight="1" x14ac:dyDescent="0.3">
      <c r="A26" s="250"/>
      <c r="B26" s="253"/>
      <c r="C26" s="44" t="s">
        <v>67</v>
      </c>
      <c r="D26" s="199" t="s">
        <v>217</v>
      </c>
      <c r="E26" s="199"/>
      <c r="F26" s="199"/>
      <c r="G26" s="199"/>
      <c r="H26" s="210" t="s">
        <v>26</v>
      </c>
      <c r="I26" s="210"/>
      <c r="J26" s="210"/>
      <c r="K26" s="210"/>
      <c r="L26" s="212" t="s">
        <v>210</v>
      </c>
      <c r="M26" s="212"/>
      <c r="N26" s="212"/>
      <c r="O26" s="212"/>
      <c r="P26" s="222" t="s">
        <v>196</v>
      </c>
      <c r="Q26" s="222"/>
      <c r="R26" s="222"/>
      <c r="S26" s="50" t="s">
        <v>8</v>
      </c>
      <c r="T26" s="48">
        <v>45931</v>
      </c>
      <c r="U26" s="48">
        <v>46021</v>
      </c>
      <c r="V26" s="45">
        <f t="shared" si="214"/>
        <v>65</v>
      </c>
      <c r="W26" s="49">
        <f t="shared" ca="1" si="215"/>
        <v>0</v>
      </c>
      <c r="X26" s="2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</row>
    <row r="27" spans="1:299" ht="57.6" customHeight="1" x14ac:dyDescent="0.3">
      <c r="A27" s="250"/>
      <c r="B27" s="253"/>
      <c r="C27" s="44" t="s">
        <v>68</v>
      </c>
      <c r="D27" s="199" t="s">
        <v>199</v>
      </c>
      <c r="E27" s="199"/>
      <c r="F27" s="199"/>
      <c r="G27" s="199"/>
      <c r="H27" s="210" t="s">
        <v>28</v>
      </c>
      <c r="I27" s="210"/>
      <c r="J27" s="210"/>
      <c r="K27" s="210"/>
      <c r="L27" s="212" t="s">
        <v>191</v>
      </c>
      <c r="M27" s="212"/>
      <c r="N27" s="212"/>
      <c r="O27" s="212"/>
      <c r="P27" s="222" t="s">
        <v>196</v>
      </c>
      <c r="Q27" s="222"/>
      <c r="R27" s="222"/>
      <c r="S27" s="50" t="s">
        <v>8</v>
      </c>
      <c r="T27" s="48">
        <v>45931</v>
      </c>
      <c r="U27" s="48">
        <v>46021</v>
      </c>
      <c r="V27" s="45">
        <f t="shared" si="214"/>
        <v>65</v>
      </c>
      <c r="W27" s="49">
        <f t="shared" ca="1" si="215"/>
        <v>0</v>
      </c>
      <c r="X27" s="2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</row>
    <row r="28" spans="1:299" ht="42.6" customHeight="1" x14ac:dyDescent="0.3">
      <c r="A28" s="250"/>
      <c r="B28" s="253"/>
      <c r="C28" s="44" t="s">
        <v>69</v>
      </c>
      <c r="D28" s="199" t="s">
        <v>239</v>
      </c>
      <c r="E28" s="199"/>
      <c r="F28" s="199"/>
      <c r="G28" s="199"/>
      <c r="H28" s="210" t="s">
        <v>29</v>
      </c>
      <c r="I28" s="210"/>
      <c r="J28" s="210"/>
      <c r="K28" s="210"/>
      <c r="L28" s="212" t="s">
        <v>191</v>
      </c>
      <c r="M28" s="212"/>
      <c r="N28" s="212"/>
      <c r="O28" s="212"/>
      <c r="P28" s="220" t="s">
        <v>209</v>
      </c>
      <c r="Q28" s="220"/>
      <c r="R28" s="220"/>
      <c r="S28" s="50" t="s">
        <v>8</v>
      </c>
      <c r="T28" s="48">
        <v>45962</v>
      </c>
      <c r="U28" s="48">
        <v>46021</v>
      </c>
      <c r="V28" s="45">
        <f t="shared" si="214"/>
        <v>42</v>
      </c>
      <c r="W28" s="49">
        <f t="shared" ca="1" si="215"/>
        <v>0</v>
      </c>
      <c r="X28" s="2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</row>
    <row r="29" spans="1:299" ht="58.8" customHeight="1" x14ac:dyDescent="0.3">
      <c r="A29" s="250"/>
      <c r="B29" s="253"/>
      <c r="C29" s="44" t="s">
        <v>70</v>
      </c>
      <c r="D29" s="199" t="s">
        <v>200</v>
      </c>
      <c r="E29" s="199"/>
      <c r="F29" s="199"/>
      <c r="G29" s="199"/>
      <c r="H29" s="210" t="s">
        <v>27</v>
      </c>
      <c r="I29" s="210"/>
      <c r="J29" s="210"/>
      <c r="K29" s="210"/>
      <c r="L29" s="212" t="s">
        <v>188</v>
      </c>
      <c r="M29" s="212"/>
      <c r="N29" s="212"/>
      <c r="O29" s="212"/>
      <c r="P29" s="220" t="s">
        <v>209</v>
      </c>
      <c r="Q29" s="220"/>
      <c r="R29" s="220"/>
      <c r="S29" s="50" t="s">
        <v>8</v>
      </c>
      <c r="T29" s="48">
        <v>45931</v>
      </c>
      <c r="U29" s="48">
        <v>46021</v>
      </c>
      <c r="V29" s="45">
        <f t="shared" si="214"/>
        <v>65</v>
      </c>
      <c r="W29" s="49">
        <f t="shared" ca="1" si="215"/>
        <v>0</v>
      </c>
      <c r="X29" s="2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</row>
    <row r="30" spans="1:299" ht="16.8" customHeight="1" x14ac:dyDescent="0.3">
      <c r="A30" s="250"/>
      <c r="B30" s="253"/>
      <c r="C30" s="44" t="s">
        <v>71</v>
      </c>
      <c r="D30" s="199" t="s">
        <v>201</v>
      </c>
      <c r="E30" s="199"/>
      <c r="F30" s="199"/>
      <c r="G30" s="199"/>
      <c r="H30" s="210" t="s">
        <v>28</v>
      </c>
      <c r="I30" s="210"/>
      <c r="J30" s="210"/>
      <c r="K30" s="210"/>
      <c r="L30" s="212" t="s">
        <v>211</v>
      </c>
      <c r="M30" s="212"/>
      <c r="N30" s="212"/>
      <c r="O30" s="212"/>
      <c r="P30" s="220" t="s">
        <v>209</v>
      </c>
      <c r="Q30" s="220"/>
      <c r="R30" s="220"/>
      <c r="S30" s="50" t="s">
        <v>8</v>
      </c>
      <c r="T30" s="48">
        <v>46011</v>
      </c>
      <c r="U30" s="48">
        <v>46021</v>
      </c>
      <c r="V30" s="45">
        <f t="shared" si="214"/>
        <v>7</v>
      </c>
      <c r="W30" s="49">
        <f t="shared" ca="1" si="215"/>
        <v>0</v>
      </c>
      <c r="X30" s="2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</row>
    <row r="31" spans="1:299" ht="15.6" x14ac:dyDescent="0.3">
      <c r="A31" s="250"/>
      <c r="B31" s="253"/>
      <c r="C31" s="44" t="s">
        <v>72</v>
      </c>
      <c r="D31" s="196"/>
      <c r="E31" s="196"/>
      <c r="F31" s="196"/>
      <c r="G31" s="196"/>
      <c r="H31" s="207"/>
      <c r="I31" s="207"/>
      <c r="J31" s="207"/>
      <c r="K31" s="207"/>
      <c r="L31" s="196"/>
      <c r="M31" s="196"/>
      <c r="N31" s="196"/>
      <c r="O31" s="196"/>
      <c r="P31" s="217"/>
      <c r="Q31" s="217"/>
      <c r="R31" s="217"/>
      <c r="S31" s="50"/>
      <c r="T31" s="48"/>
      <c r="U31" s="48"/>
      <c r="V31" s="45">
        <f t="shared" si="214"/>
        <v>0</v>
      </c>
      <c r="W31" s="49">
        <f t="shared" ca="1" si="215"/>
        <v>0</v>
      </c>
      <c r="X31" s="2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</row>
    <row r="32" spans="1:299" ht="21.6" customHeight="1" x14ac:dyDescent="0.3">
      <c r="A32" s="250"/>
      <c r="B32" s="253"/>
      <c r="C32" s="44" t="s">
        <v>73</v>
      </c>
      <c r="D32" s="199"/>
      <c r="E32" s="196"/>
      <c r="F32" s="196"/>
      <c r="G32" s="196"/>
      <c r="H32" s="207"/>
      <c r="I32" s="207"/>
      <c r="J32" s="207"/>
      <c r="K32" s="207"/>
      <c r="L32" s="196"/>
      <c r="M32" s="196"/>
      <c r="N32" s="196"/>
      <c r="O32" s="196"/>
      <c r="P32" s="217"/>
      <c r="Q32" s="217"/>
      <c r="R32" s="217"/>
      <c r="S32" s="50"/>
      <c r="T32" s="48"/>
      <c r="U32" s="48"/>
      <c r="V32" s="45">
        <f t="shared" si="214"/>
        <v>0</v>
      </c>
      <c r="W32" s="49">
        <f t="shared" ca="1" si="215"/>
        <v>0</v>
      </c>
      <c r="X32" s="2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</row>
    <row r="33" spans="1:299" ht="16.2" thickBot="1" x14ac:dyDescent="0.35">
      <c r="A33" s="251"/>
      <c r="B33" s="254"/>
      <c r="C33" s="46" t="s">
        <v>74</v>
      </c>
      <c r="D33" s="197"/>
      <c r="E33" s="197"/>
      <c r="F33" s="197"/>
      <c r="G33" s="197"/>
      <c r="H33" s="208"/>
      <c r="I33" s="208"/>
      <c r="J33" s="208"/>
      <c r="K33" s="208"/>
      <c r="L33" s="197"/>
      <c r="M33" s="197"/>
      <c r="N33" s="197"/>
      <c r="O33" s="197"/>
      <c r="P33" s="218"/>
      <c r="Q33" s="218"/>
      <c r="R33" s="218"/>
      <c r="S33" s="51"/>
      <c r="T33" s="57"/>
      <c r="U33" s="57"/>
      <c r="V33" s="47">
        <f t="shared" si="214"/>
        <v>0</v>
      </c>
      <c r="W33" s="58">
        <f t="shared" ca="1" si="215"/>
        <v>0</v>
      </c>
      <c r="X33" s="2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</row>
    <row r="34" spans="1:299" ht="15.6" x14ac:dyDescent="0.3">
      <c r="A34" s="249" t="s">
        <v>56</v>
      </c>
      <c r="B34" s="252"/>
      <c r="C34" s="59" t="s">
        <v>75</v>
      </c>
      <c r="D34" s="198"/>
      <c r="E34" s="198"/>
      <c r="F34" s="198"/>
      <c r="G34" s="198"/>
      <c r="H34" s="209"/>
      <c r="I34" s="209"/>
      <c r="J34" s="209"/>
      <c r="K34" s="209"/>
      <c r="L34" s="198"/>
      <c r="M34" s="198"/>
      <c r="N34" s="198"/>
      <c r="O34" s="198"/>
      <c r="P34" s="219"/>
      <c r="Q34" s="219"/>
      <c r="R34" s="219"/>
      <c r="S34" s="53"/>
      <c r="T34" s="54"/>
      <c r="U34" s="54"/>
      <c r="V34" s="55">
        <f t="shared" si="214"/>
        <v>0</v>
      </c>
      <c r="W34" s="56">
        <f t="shared" ca="1" si="215"/>
        <v>0</v>
      </c>
      <c r="X34" s="2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</row>
    <row r="35" spans="1:299" ht="15.6" x14ac:dyDescent="0.3">
      <c r="A35" s="250"/>
      <c r="B35" s="253"/>
      <c r="C35" s="44" t="s">
        <v>76</v>
      </c>
      <c r="D35" s="196"/>
      <c r="E35" s="196"/>
      <c r="F35" s="196"/>
      <c r="G35" s="196"/>
      <c r="H35" s="207"/>
      <c r="I35" s="207"/>
      <c r="J35" s="207"/>
      <c r="K35" s="207"/>
      <c r="L35" s="196"/>
      <c r="M35" s="196"/>
      <c r="N35" s="196"/>
      <c r="O35" s="196"/>
      <c r="P35" s="217"/>
      <c r="Q35" s="217"/>
      <c r="R35" s="217"/>
      <c r="S35" s="50"/>
      <c r="T35" s="48"/>
      <c r="U35" s="48"/>
      <c r="V35" s="45">
        <f t="shared" si="214"/>
        <v>0</v>
      </c>
      <c r="W35" s="49">
        <f t="shared" ca="1" si="215"/>
        <v>0</v>
      </c>
      <c r="X35" s="2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</row>
    <row r="36" spans="1:299" ht="15.6" x14ac:dyDescent="0.3">
      <c r="A36" s="250"/>
      <c r="B36" s="253"/>
      <c r="C36" s="44" t="s">
        <v>77</v>
      </c>
      <c r="D36" s="196"/>
      <c r="E36" s="196"/>
      <c r="F36" s="196"/>
      <c r="G36" s="196"/>
      <c r="H36" s="207"/>
      <c r="I36" s="207"/>
      <c r="J36" s="207"/>
      <c r="K36" s="207"/>
      <c r="L36" s="196"/>
      <c r="M36" s="196"/>
      <c r="N36" s="196"/>
      <c r="O36" s="196"/>
      <c r="P36" s="217"/>
      <c r="Q36" s="217"/>
      <c r="R36" s="217"/>
      <c r="S36" s="50"/>
      <c r="T36" s="48"/>
      <c r="U36" s="48"/>
      <c r="V36" s="45">
        <f t="shared" si="214"/>
        <v>0</v>
      </c>
      <c r="W36" s="49">
        <f t="shared" ca="1" si="215"/>
        <v>0</v>
      </c>
      <c r="X36" s="2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</row>
    <row r="37" spans="1:299" ht="15.6" x14ac:dyDescent="0.3">
      <c r="A37" s="250"/>
      <c r="B37" s="253"/>
      <c r="C37" s="44" t="s">
        <v>78</v>
      </c>
      <c r="D37" s="196"/>
      <c r="E37" s="196"/>
      <c r="F37" s="196"/>
      <c r="G37" s="196"/>
      <c r="H37" s="207"/>
      <c r="I37" s="207"/>
      <c r="J37" s="207"/>
      <c r="K37" s="207"/>
      <c r="L37" s="196"/>
      <c r="M37" s="196"/>
      <c r="N37" s="196"/>
      <c r="O37" s="196"/>
      <c r="P37" s="217"/>
      <c r="Q37" s="217"/>
      <c r="R37" s="217"/>
      <c r="S37" s="50"/>
      <c r="T37" s="48"/>
      <c r="U37" s="48"/>
      <c r="V37" s="45">
        <f t="shared" si="214"/>
        <v>0</v>
      </c>
      <c r="W37" s="49">
        <f t="shared" ca="1" si="215"/>
        <v>0</v>
      </c>
      <c r="X37" s="2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</row>
    <row r="38" spans="1:299" ht="15.6" x14ac:dyDescent="0.3">
      <c r="A38" s="250"/>
      <c r="B38" s="253"/>
      <c r="C38" s="44" t="s">
        <v>79</v>
      </c>
      <c r="D38" s="196"/>
      <c r="E38" s="196"/>
      <c r="F38" s="196"/>
      <c r="G38" s="196"/>
      <c r="H38" s="207"/>
      <c r="I38" s="207"/>
      <c r="J38" s="207"/>
      <c r="K38" s="207"/>
      <c r="L38" s="196"/>
      <c r="M38" s="196"/>
      <c r="N38" s="196"/>
      <c r="O38" s="196"/>
      <c r="P38" s="217"/>
      <c r="Q38" s="217"/>
      <c r="R38" s="217"/>
      <c r="S38" s="50"/>
      <c r="T38" s="48"/>
      <c r="U38" s="48"/>
      <c r="V38" s="45">
        <f t="shared" si="214"/>
        <v>0</v>
      </c>
      <c r="W38" s="49">
        <f t="shared" ca="1" si="215"/>
        <v>0</v>
      </c>
      <c r="X38" s="2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</row>
    <row r="39" spans="1:299" ht="15.6" x14ac:dyDescent="0.3">
      <c r="A39" s="250"/>
      <c r="B39" s="253"/>
      <c r="C39" s="44" t="s">
        <v>80</v>
      </c>
      <c r="D39" s="196"/>
      <c r="E39" s="196"/>
      <c r="F39" s="196"/>
      <c r="G39" s="196"/>
      <c r="H39" s="207"/>
      <c r="I39" s="207"/>
      <c r="J39" s="207"/>
      <c r="K39" s="207"/>
      <c r="L39" s="196"/>
      <c r="M39" s="196"/>
      <c r="N39" s="196"/>
      <c r="O39" s="196"/>
      <c r="P39" s="217"/>
      <c r="Q39" s="217"/>
      <c r="R39" s="217"/>
      <c r="S39" s="50"/>
      <c r="T39" s="48"/>
      <c r="U39" s="48"/>
      <c r="V39" s="45">
        <f t="shared" si="214"/>
        <v>0</v>
      </c>
      <c r="W39" s="49">
        <f t="shared" ca="1" si="215"/>
        <v>0</v>
      </c>
      <c r="X39" s="2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</row>
    <row r="40" spans="1:299" ht="15.6" x14ac:dyDescent="0.3">
      <c r="A40" s="250"/>
      <c r="B40" s="253"/>
      <c r="C40" s="44" t="s">
        <v>81</v>
      </c>
      <c r="D40" s="196"/>
      <c r="E40" s="196"/>
      <c r="F40" s="196"/>
      <c r="G40" s="196"/>
      <c r="H40" s="207"/>
      <c r="I40" s="207"/>
      <c r="J40" s="207"/>
      <c r="K40" s="207"/>
      <c r="L40" s="196"/>
      <c r="M40" s="196"/>
      <c r="N40" s="196"/>
      <c r="O40" s="196"/>
      <c r="P40" s="217"/>
      <c r="Q40" s="217"/>
      <c r="R40" s="217"/>
      <c r="S40" s="50"/>
      <c r="T40" s="48"/>
      <c r="U40" s="48"/>
      <c r="V40" s="45">
        <f t="shared" si="214"/>
        <v>0</v>
      </c>
      <c r="W40" s="49">
        <f t="shared" ca="1" si="215"/>
        <v>0</v>
      </c>
      <c r="X40" s="2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</row>
    <row r="41" spans="1:299" ht="15.6" x14ac:dyDescent="0.3">
      <c r="A41" s="250"/>
      <c r="B41" s="253"/>
      <c r="C41" s="44" t="s">
        <v>82</v>
      </c>
      <c r="D41" s="196"/>
      <c r="E41" s="196"/>
      <c r="F41" s="196"/>
      <c r="G41" s="196"/>
      <c r="H41" s="207"/>
      <c r="I41" s="207"/>
      <c r="J41" s="207"/>
      <c r="K41" s="207"/>
      <c r="L41" s="196"/>
      <c r="M41" s="196"/>
      <c r="N41" s="196"/>
      <c r="O41" s="196"/>
      <c r="P41" s="217"/>
      <c r="Q41" s="217"/>
      <c r="R41" s="217"/>
      <c r="S41" s="50"/>
      <c r="T41" s="48"/>
      <c r="U41" s="48"/>
      <c r="V41" s="45">
        <f t="shared" si="214"/>
        <v>0</v>
      </c>
      <c r="W41" s="49">
        <f t="shared" ca="1" si="215"/>
        <v>0</v>
      </c>
      <c r="X41" s="2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</row>
    <row r="42" spans="1:299" ht="15.6" x14ac:dyDescent="0.3">
      <c r="A42" s="250"/>
      <c r="B42" s="253"/>
      <c r="C42" s="44" t="s">
        <v>83</v>
      </c>
      <c r="D42" s="196"/>
      <c r="E42" s="196"/>
      <c r="F42" s="196"/>
      <c r="G42" s="196"/>
      <c r="H42" s="207"/>
      <c r="I42" s="207"/>
      <c r="J42" s="207"/>
      <c r="K42" s="207"/>
      <c r="L42" s="196"/>
      <c r="M42" s="196"/>
      <c r="N42" s="196"/>
      <c r="O42" s="196"/>
      <c r="P42" s="217"/>
      <c r="Q42" s="217"/>
      <c r="R42" s="217"/>
      <c r="S42" s="50"/>
      <c r="T42" s="48"/>
      <c r="U42" s="48"/>
      <c r="V42" s="45">
        <f t="shared" si="214"/>
        <v>0</v>
      </c>
      <c r="W42" s="49">
        <f t="shared" ca="1" si="215"/>
        <v>0</v>
      </c>
      <c r="X42" s="2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</row>
    <row r="43" spans="1:299" ht="16.2" thickBot="1" x14ac:dyDescent="0.35">
      <c r="A43" s="251"/>
      <c r="B43" s="254"/>
      <c r="C43" s="46" t="s">
        <v>84</v>
      </c>
      <c r="D43" s="197"/>
      <c r="E43" s="197"/>
      <c r="F43" s="197"/>
      <c r="G43" s="197"/>
      <c r="H43" s="208"/>
      <c r="I43" s="208"/>
      <c r="J43" s="208"/>
      <c r="K43" s="208"/>
      <c r="L43" s="197"/>
      <c r="M43" s="197"/>
      <c r="N43" s="197"/>
      <c r="O43" s="197"/>
      <c r="P43" s="218"/>
      <c r="Q43" s="218"/>
      <c r="R43" s="218"/>
      <c r="S43" s="51"/>
      <c r="T43" s="57"/>
      <c r="U43" s="57"/>
      <c r="V43" s="47">
        <f t="shared" si="214"/>
        <v>0</v>
      </c>
      <c r="W43" s="58">
        <f t="shared" ca="1" si="215"/>
        <v>0</v>
      </c>
      <c r="X43" s="2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</row>
    <row r="44" spans="1:299" ht="15.6" x14ac:dyDescent="0.3">
      <c r="A44" s="249" t="s">
        <v>57</v>
      </c>
      <c r="B44" s="252"/>
      <c r="C44" s="59" t="s">
        <v>85</v>
      </c>
      <c r="D44" s="198"/>
      <c r="E44" s="198"/>
      <c r="F44" s="198"/>
      <c r="G44" s="198"/>
      <c r="H44" s="209"/>
      <c r="I44" s="209"/>
      <c r="J44" s="209"/>
      <c r="K44" s="209"/>
      <c r="L44" s="198"/>
      <c r="M44" s="198"/>
      <c r="N44" s="198"/>
      <c r="O44" s="198"/>
      <c r="P44" s="219"/>
      <c r="Q44" s="219"/>
      <c r="R44" s="219"/>
      <c r="S44" s="53"/>
      <c r="T44" s="54"/>
      <c r="U44" s="54"/>
      <c r="V44" s="55">
        <f t="shared" si="214"/>
        <v>0</v>
      </c>
      <c r="W44" s="56">
        <f t="shared" ca="1" si="215"/>
        <v>0</v>
      </c>
      <c r="X44" s="2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</row>
    <row r="45" spans="1:299" ht="15.6" x14ac:dyDescent="0.3">
      <c r="A45" s="250"/>
      <c r="B45" s="253"/>
      <c r="C45" s="44" t="s">
        <v>86</v>
      </c>
      <c r="D45" s="196"/>
      <c r="E45" s="196"/>
      <c r="F45" s="196"/>
      <c r="G45" s="196"/>
      <c r="H45" s="207"/>
      <c r="I45" s="207"/>
      <c r="J45" s="207"/>
      <c r="K45" s="207"/>
      <c r="L45" s="196"/>
      <c r="M45" s="196"/>
      <c r="N45" s="196"/>
      <c r="O45" s="196"/>
      <c r="P45" s="217"/>
      <c r="Q45" s="217"/>
      <c r="R45" s="217"/>
      <c r="S45" s="50"/>
      <c r="T45" s="48"/>
      <c r="U45" s="48"/>
      <c r="V45" s="45">
        <f t="shared" si="214"/>
        <v>0</v>
      </c>
      <c r="W45" s="49">
        <f t="shared" ca="1" si="215"/>
        <v>0</v>
      </c>
      <c r="X45" s="2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</row>
    <row r="46" spans="1:299" ht="15.6" x14ac:dyDescent="0.3">
      <c r="A46" s="250"/>
      <c r="B46" s="253"/>
      <c r="C46" s="44" t="s">
        <v>87</v>
      </c>
      <c r="D46" s="196"/>
      <c r="E46" s="196"/>
      <c r="F46" s="196"/>
      <c r="G46" s="196"/>
      <c r="H46" s="207"/>
      <c r="I46" s="207"/>
      <c r="J46" s="207"/>
      <c r="K46" s="207"/>
      <c r="L46" s="196"/>
      <c r="M46" s="196"/>
      <c r="N46" s="196"/>
      <c r="O46" s="196"/>
      <c r="P46" s="217"/>
      <c r="Q46" s="217"/>
      <c r="R46" s="217"/>
      <c r="S46" s="50"/>
      <c r="T46" s="48"/>
      <c r="U46" s="48"/>
      <c r="V46" s="45">
        <f t="shared" si="214"/>
        <v>0</v>
      </c>
      <c r="W46" s="49">
        <f t="shared" ca="1" si="215"/>
        <v>0</v>
      </c>
      <c r="X46" s="2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</row>
    <row r="47" spans="1:299" ht="15.6" x14ac:dyDescent="0.3">
      <c r="A47" s="250"/>
      <c r="B47" s="253"/>
      <c r="C47" s="44" t="s">
        <v>88</v>
      </c>
      <c r="D47" s="196"/>
      <c r="E47" s="196"/>
      <c r="F47" s="196"/>
      <c r="G47" s="196"/>
      <c r="H47" s="207"/>
      <c r="I47" s="207"/>
      <c r="J47" s="207"/>
      <c r="K47" s="207"/>
      <c r="L47" s="196"/>
      <c r="M47" s="196"/>
      <c r="N47" s="196"/>
      <c r="O47" s="196"/>
      <c r="P47" s="217"/>
      <c r="Q47" s="217"/>
      <c r="R47" s="217"/>
      <c r="S47" s="50"/>
      <c r="T47" s="48"/>
      <c r="U47" s="48"/>
      <c r="V47" s="45">
        <f t="shared" si="214"/>
        <v>0</v>
      </c>
      <c r="W47" s="49">
        <f t="shared" ca="1" si="215"/>
        <v>0</v>
      </c>
      <c r="X47" s="2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</row>
    <row r="48" spans="1:299" ht="15.6" x14ac:dyDescent="0.3">
      <c r="A48" s="250"/>
      <c r="B48" s="253"/>
      <c r="C48" s="44" t="s">
        <v>89</v>
      </c>
      <c r="D48" s="196"/>
      <c r="E48" s="196"/>
      <c r="F48" s="196"/>
      <c r="G48" s="196"/>
      <c r="H48" s="207"/>
      <c r="I48" s="207"/>
      <c r="J48" s="207"/>
      <c r="K48" s="207"/>
      <c r="L48" s="196"/>
      <c r="M48" s="196"/>
      <c r="N48" s="196"/>
      <c r="O48" s="196"/>
      <c r="P48" s="217"/>
      <c r="Q48" s="217"/>
      <c r="R48" s="217"/>
      <c r="S48" s="50"/>
      <c r="T48" s="48"/>
      <c r="U48" s="48"/>
      <c r="V48" s="45">
        <f t="shared" si="214"/>
        <v>0</v>
      </c>
      <c r="W48" s="49">
        <f t="shared" ca="1" si="215"/>
        <v>0</v>
      </c>
      <c r="X48" s="2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</row>
    <row r="49" spans="1:299" ht="15.6" x14ac:dyDescent="0.3">
      <c r="A49" s="250"/>
      <c r="B49" s="253"/>
      <c r="C49" s="44" t="s">
        <v>90</v>
      </c>
      <c r="D49" s="196"/>
      <c r="E49" s="196"/>
      <c r="F49" s="196"/>
      <c r="G49" s="196"/>
      <c r="H49" s="207"/>
      <c r="I49" s="207"/>
      <c r="J49" s="207"/>
      <c r="K49" s="207"/>
      <c r="L49" s="196"/>
      <c r="M49" s="196"/>
      <c r="N49" s="196"/>
      <c r="O49" s="196"/>
      <c r="P49" s="217"/>
      <c r="Q49" s="217"/>
      <c r="R49" s="217"/>
      <c r="S49" s="50"/>
      <c r="T49" s="48"/>
      <c r="U49" s="48"/>
      <c r="V49" s="45">
        <f t="shared" si="214"/>
        <v>0</v>
      </c>
      <c r="W49" s="49">
        <f t="shared" ca="1" si="215"/>
        <v>0</v>
      </c>
      <c r="X49" s="2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</row>
    <row r="50" spans="1:299" ht="15.6" x14ac:dyDescent="0.3">
      <c r="A50" s="250"/>
      <c r="B50" s="253"/>
      <c r="C50" s="44" t="s">
        <v>91</v>
      </c>
      <c r="D50" s="196"/>
      <c r="E50" s="196"/>
      <c r="F50" s="196"/>
      <c r="G50" s="196"/>
      <c r="H50" s="207"/>
      <c r="I50" s="207"/>
      <c r="J50" s="207"/>
      <c r="K50" s="207"/>
      <c r="L50" s="196"/>
      <c r="M50" s="196"/>
      <c r="N50" s="196"/>
      <c r="O50" s="196"/>
      <c r="P50" s="217"/>
      <c r="Q50" s="217"/>
      <c r="R50" s="217"/>
      <c r="S50" s="50"/>
      <c r="T50" s="48"/>
      <c r="U50" s="48"/>
      <c r="V50" s="45">
        <f t="shared" si="214"/>
        <v>0</v>
      </c>
      <c r="W50" s="49">
        <f t="shared" ca="1" si="215"/>
        <v>0</v>
      </c>
      <c r="X50" s="2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</row>
    <row r="51" spans="1:299" ht="15.6" x14ac:dyDescent="0.3">
      <c r="A51" s="250"/>
      <c r="B51" s="253"/>
      <c r="C51" s="44" t="s">
        <v>92</v>
      </c>
      <c r="D51" s="196"/>
      <c r="E51" s="196"/>
      <c r="F51" s="196"/>
      <c r="G51" s="196"/>
      <c r="H51" s="207"/>
      <c r="I51" s="207"/>
      <c r="J51" s="207"/>
      <c r="K51" s="207"/>
      <c r="L51" s="196"/>
      <c r="M51" s="196"/>
      <c r="N51" s="196"/>
      <c r="O51" s="196"/>
      <c r="P51" s="217"/>
      <c r="Q51" s="217"/>
      <c r="R51" s="217"/>
      <c r="S51" s="50"/>
      <c r="T51" s="48"/>
      <c r="U51" s="48"/>
      <c r="V51" s="45">
        <f t="shared" si="214"/>
        <v>0</v>
      </c>
      <c r="W51" s="49">
        <f t="shared" ca="1" si="215"/>
        <v>0</v>
      </c>
      <c r="X51" s="2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</row>
    <row r="52" spans="1:299" ht="15.6" x14ac:dyDescent="0.3">
      <c r="A52" s="250"/>
      <c r="B52" s="253"/>
      <c r="C52" s="44" t="s">
        <v>93</v>
      </c>
      <c r="D52" s="196"/>
      <c r="E52" s="196"/>
      <c r="F52" s="196"/>
      <c r="G52" s="196"/>
      <c r="H52" s="207"/>
      <c r="I52" s="207"/>
      <c r="J52" s="207"/>
      <c r="K52" s="207"/>
      <c r="L52" s="196"/>
      <c r="M52" s="196"/>
      <c r="N52" s="196"/>
      <c r="O52" s="196"/>
      <c r="P52" s="217"/>
      <c r="Q52" s="217"/>
      <c r="R52" s="217"/>
      <c r="S52" s="50"/>
      <c r="T52" s="48"/>
      <c r="U52" s="48"/>
      <c r="V52" s="45">
        <f t="shared" si="214"/>
        <v>0</v>
      </c>
      <c r="W52" s="49">
        <f t="shared" ca="1" si="215"/>
        <v>0</v>
      </c>
      <c r="X52" s="2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</row>
    <row r="53" spans="1:299" ht="16.2" thickBot="1" x14ac:dyDescent="0.35">
      <c r="A53" s="251"/>
      <c r="B53" s="254"/>
      <c r="C53" s="46" t="s">
        <v>94</v>
      </c>
      <c r="D53" s="197"/>
      <c r="E53" s="197"/>
      <c r="F53" s="197"/>
      <c r="G53" s="197"/>
      <c r="H53" s="208"/>
      <c r="I53" s="208"/>
      <c r="J53" s="208"/>
      <c r="K53" s="208"/>
      <c r="L53" s="197"/>
      <c r="M53" s="197"/>
      <c r="N53" s="197"/>
      <c r="O53" s="197"/>
      <c r="P53" s="218"/>
      <c r="Q53" s="218"/>
      <c r="R53" s="218"/>
      <c r="S53" s="51"/>
      <c r="T53" s="57"/>
      <c r="U53" s="57"/>
      <c r="V53" s="47">
        <f t="shared" si="214"/>
        <v>0</v>
      </c>
      <c r="W53" s="58">
        <f t="shared" ca="1" si="215"/>
        <v>0</v>
      </c>
      <c r="X53" s="2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</row>
    <row r="54" spans="1:299" ht="15.6" x14ac:dyDescent="0.3">
      <c r="A54" s="249" t="s">
        <v>58</v>
      </c>
      <c r="B54" s="252"/>
      <c r="C54" s="59" t="s">
        <v>95</v>
      </c>
      <c r="D54" s="198"/>
      <c r="E54" s="198"/>
      <c r="F54" s="198"/>
      <c r="G54" s="198"/>
      <c r="H54" s="209"/>
      <c r="I54" s="209"/>
      <c r="J54" s="209"/>
      <c r="K54" s="209"/>
      <c r="L54" s="198"/>
      <c r="M54" s="198"/>
      <c r="N54" s="198"/>
      <c r="O54" s="198"/>
      <c r="P54" s="219"/>
      <c r="Q54" s="219"/>
      <c r="R54" s="219"/>
      <c r="S54" s="53"/>
      <c r="T54" s="54"/>
      <c r="U54" s="54"/>
      <c r="V54" s="55">
        <f t="shared" si="214"/>
        <v>0</v>
      </c>
      <c r="W54" s="56">
        <f t="shared" ca="1" si="215"/>
        <v>0</v>
      </c>
      <c r="X54" s="2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</row>
    <row r="55" spans="1:299" ht="15.6" x14ac:dyDescent="0.3">
      <c r="A55" s="250"/>
      <c r="B55" s="253"/>
      <c r="C55" s="44" t="s">
        <v>96</v>
      </c>
      <c r="D55" s="196"/>
      <c r="E55" s="196"/>
      <c r="F55" s="196"/>
      <c r="G55" s="196"/>
      <c r="H55" s="207"/>
      <c r="I55" s="207"/>
      <c r="J55" s="207"/>
      <c r="K55" s="207"/>
      <c r="L55" s="196"/>
      <c r="M55" s="196"/>
      <c r="N55" s="196"/>
      <c r="O55" s="196"/>
      <c r="P55" s="217"/>
      <c r="Q55" s="217"/>
      <c r="R55" s="217"/>
      <c r="S55" s="50"/>
      <c r="T55" s="48"/>
      <c r="U55" s="48"/>
      <c r="V55" s="45">
        <f t="shared" si="214"/>
        <v>0</v>
      </c>
      <c r="W55" s="49">
        <f t="shared" ca="1" si="215"/>
        <v>0</v>
      </c>
      <c r="X55" s="2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</row>
    <row r="56" spans="1:299" ht="15.6" x14ac:dyDescent="0.3">
      <c r="A56" s="250"/>
      <c r="B56" s="253"/>
      <c r="C56" s="44" t="s">
        <v>97</v>
      </c>
      <c r="D56" s="196"/>
      <c r="E56" s="196"/>
      <c r="F56" s="196"/>
      <c r="G56" s="196"/>
      <c r="H56" s="207"/>
      <c r="I56" s="207"/>
      <c r="J56" s="207"/>
      <c r="K56" s="207"/>
      <c r="L56" s="196"/>
      <c r="M56" s="196"/>
      <c r="N56" s="196"/>
      <c r="O56" s="196"/>
      <c r="P56" s="217"/>
      <c r="Q56" s="217"/>
      <c r="R56" s="217"/>
      <c r="S56" s="50"/>
      <c r="T56" s="48"/>
      <c r="U56" s="48"/>
      <c r="V56" s="45">
        <f t="shared" si="214"/>
        <v>0</v>
      </c>
      <c r="W56" s="49">
        <f t="shared" ca="1" si="215"/>
        <v>0</v>
      </c>
      <c r="X56" s="2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</row>
    <row r="57" spans="1:299" ht="15.6" x14ac:dyDescent="0.3">
      <c r="A57" s="250"/>
      <c r="B57" s="253"/>
      <c r="C57" s="44" t="s">
        <v>98</v>
      </c>
      <c r="D57" s="196"/>
      <c r="E57" s="196"/>
      <c r="F57" s="196"/>
      <c r="G57" s="196"/>
      <c r="H57" s="207"/>
      <c r="I57" s="207"/>
      <c r="J57" s="207"/>
      <c r="K57" s="207"/>
      <c r="L57" s="196"/>
      <c r="M57" s="196"/>
      <c r="N57" s="196"/>
      <c r="O57" s="196"/>
      <c r="P57" s="217"/>
      <c r="Q57" s="217"/>
      <c r="R57" s="217"/>
      <c r="S57" s="50"/>
      <c r="T57" s="48"/>
      <c r="U57" s="48"/>
      <c r="V57" s="45">
        <f t="shared" ref="V57:V82" si="216">NETWORKDAYS.INTL(T57,U57)</f>
        <v>0</v>
      </c>
      <c r="W57" s="49">
        <f t="shared" ca="1" si="215"/>
        <v>0</v>
      </c>
      <c r="X57" s="2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</row>
    <row r="58" spans="1:299" ht="15.6" x14ac:dyDescent="0.3">
      <c r="A58" s="250"/>
      <c r="B58" s="253"/>
      <c r="C58" s="44" t="s">
        <v>99</v>
      </c>
      <c r="D58" s="196"/>
      <c r="E58" s="196"/>
      <c r="F58" s="196"/>
      <c r="G58" s="196"/>
      <c r="H58" s="207"/>
      <c r="I58" s="207"/>
      <c r="J58" s="207"/>
      <c r="K58" s="207"/>
      <c r="L58" s="196"/>
      <c r="M58" s="196"/>
      <c r="N58" s="196"/>
      <c r="O58" s="196"/>
      <c r="P58" s="217"/>
      <c r="Q58" s="217"/>
      <c r="R58" s="217"/>
      <c r="S58" s="50"/>
      <c r="T58" s="48"/>
      <c r="U58" s="48"/>
      <c r="V58" s="45">
        <f t="shared" si="216"/>
        <v>0</v>
      </c>
      <c r="W58" s="49">
        <f t="shared" ca="1" si="215"/>
        <v>0</v>
      </c>
      <c r="X58" s="2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</row>
    <row r="59" spans="1:299" ht="15.6" x14ac:dyDescent="0.3">
      <c r="A59" s="250"/>
      <c r="B59" s="253"/>
      <c r="C59" s="44" t="s">
        <v>100</v>
      </c>
      <c r="D59" s="196"/>
      <c r="E59" s="196"/>
      <c r="F59" s="196"/>
      <c r="G59" s="196"/>
      <c r="H59" s="207"/>
      <c r="I59" s="207"/>
      <c r="J59" s="207"/>
      <c r="K59" s="207"/>
      <c r="L59" s="196"/>
      <c r="M59" s="196"/>
      <c r="N59" s="196"/>
      <c r="O59" s="196"/>
      <c r="P59" s="217"/>
      <c r="Q59" s="217"/>
      <c r="R59" s="217"/>
      <c r="S59" s="50"/>
      <c r="T59" s="48"/>
      <c r="U59" s="48"/>
      <c r="V59" s="45">
        <f t="shared" si="216"/>
        <v>0</v>
      </c>
      <c r="W59" s="49">
        <f t="shared" ref="W59:W82" ca="1" si="217">IF(OR(ISBLANK(T59), ISBLANK(U59)), 0, IFERROR(IF(TODAY() &lt; T59, 0, IF(TODAY() &gt;= U59, 1, (TODAY() - T59) / (U59 - T59))), 0))</f>
        <v>0</v>
      </c>
      <c r="X59" s="2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</row>
    <row r="60" spans="1:299" ht="15.6" x14ac:dyDescent="0.3">
      <c r="A60" s="250"/>
      <c r="B60" s="253"/>
      <c r="C60" s="44" t="s">
        <v>101</v>
      </c>
      <c r="D60" s="196"/>
      <c r="E60" s="196"/>
      <c r="F60" s="196"/>
      <c r="G60" s="196"/>
      <c r="H60" s="207"/>
      <c r="I60" s="207"/>
      <c r="J60" s="207"/>
      <c r="K60" s="207"/>
      <c r="L60" s="196"/>
      <c r="M60" s="196"/>
      <c r="N60" s="196"/>
      <c r="O60" s="196"/>
      <c r="P60" s="217"/>
      <c r="Q60" s="217"/>
      <c r="R60" s="217"/>
      <c r="S60" s="50"/>
      <c r="T60" s="48"/>
      <c r="U60" s="48"/>
      <c r="V60" s="45">
        <f t="shared" si="216"/>
        <v>0</v>
      </c>
      <c r="W60" s="49">
        <f t="shared" ca="1" si="217"/>
        <v>0</v>
      </c>
      <c r="X60" s="2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</row>
    <row r="61" spans="1:299" ht="15.6" x14ac:dyDescent="0.3">
      <c r="A61" s="250"/>
      <c r="B61" s="253"/>
      <c r="C61" s="44" t="s">
        <v>102</v>
      </c>
      <c r="D61" s="196"/>
      <c r="E61" s="196"/>
      <c r="F61" s="196"/>
      <c r="G61" s="196"/>
      <c r="H61" s="207"/>
      <c r="I61" s="207"/>
      <c r="J61" s="207"/>
      <c r="K61" s="207"/>
      <c r="L61" s="196"/>
      <c r="M61" s="196"/>
      <c r="N61" s="196"/>
      <c r="O61" s="196"/>
      <c r="P61" s="217"/>
      <c r="Q61" s="217"/>
      <c r="R61" s="217"/>
      <c r="S61" s="50"/>
      <c r="T61" s="48"/>
      <c r="U61" s="48"/>
      <c r="V61" s="45">
        <f t="shared" si="216"/>
        <v>0</v>
      </c>
      <c r="W61" s="49">
        <f t="shared" ca="1" si="217"/>
        <v>0</v>
      </c>
      <c r="X61" s="2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</row>
    <row r="62" spans="1:299" ht="15.6" x14ac:dyDescent="0.3">
      <c r="A62" s="250"/>
      <c r="B62" s="253"/>
      <c r="C62" s="44" t="s">
        <v>103</v>
      </c>
      <c r="D62" s="196"/>
      <c r="E62" s="196"/>
      <c r="F62" s="196"/>
      <c r="G62" s="196"/>
      <c r="H62" s="207"/>
      <c r="I62" s="207"/>
      <c r="J62" s="207"/>
      <c r="K62" s="207"/>
      <c r="L62" s="196"/>
      <c r="M62" s="196"/>
      <c r="N62" s="196"/>
      <c r="O62" s="196"/>
      <c r="P62" s="217"/>
      <c r="Q62" s="217"/>
      <c r="R62" s="217"/>
      <c r="S62" s="50"/>
      <c r="T62" s="48"/>
      <c r="U62" s="48"/>
      <c r="V62" s="45">
        <f t="shared" si="216"/>
        <v>0</v>
      </c>
      <c r="W62" s="49">
        <f t="shared" ca="1" si="217"/>
        <v>0</v>
      </c>
      <c r="X62" s="2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6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  <c r="KE62" s="6"/>
      <c r="KF62" s="6"/>
      <c r="KG62" s="6"/>
      <c r="KH62" s="6"/>
      <c r="KI62" s="6"/>
      <c r="KJ62" s="6"/>
      <c r="KK62" s="6"/>
      <c r="KL62" s="6"/>
      <c r="KM62" s="6"/>
    </row>
    <row r="63" spans="1:299" ht="16.2" thickBot="1" x14ac:dyDescent="0.35">
      <c r="A63" s="251"/>
      <c r="B63" s="254"/>
      <c r="C63" s="46" t="s">
        <v>104</v>
      </c>
      <c r="D63" s="197"/>
      <c r="E63" s="197"/>
      <c r="F63" s="197"/>
      <c r="G63" s="197"/>
      <c r="H63" s="208"/>
      <c r="I63" s="208"/>
      <c r="J63" s="208"/>
      <c r="K63" s="208"/>
      <c r="L63" s="197"/>
      <c r="M63" s="197"/>
      <c r="N63" s="197"/>
      <c r="O63" s="197"/>
      <c r="P63" s="218"/>
      <c r="Q63" s="218"/>
      <c r="R63" s="218"/>
      <c r="S63" s="51"/>
      <c r="T63" s="57"/>
      <c r="U63" s="57"/>
      <c r="V63" s="47">
        <f t="shared" si="216"/>
        <v>0</v>
      </c>
      <c r="W63" s="58">
        <f t="shared" ca="1" si="217"/>
        <v>0</v>
      </c>
      <c r="X63" s="2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</row>
    <row r="64" spans="1:299" ht="15.6" x14ac:dyDescent="0.3">
      <c r="A64" s="249" t="s">
        <v>59</v>
      </c>
      <c r="B64" s="252"/>
      <c r="C64" s="59" t="s">
        <v>105</v>
      </c>
      <c r="D64" s="198"/>
      <c r="E64" s="198"/>
      <c r="F64" s="198"/>
      <c r="G64" s="198"/>
      <c r="H64" s="209"/>
      <c r="I64" s="209"/>
      <c r="J64" s="209"/>
      <c r="K64" s="209"/>
      <c r="L64" s="198"/>
      <c r="M64" s="198"/>
      <c r="N64" s="198"/>
      <c r="O64" s="198"/>
      <c r="P64" s="219"/>
      <c r="Q64" s="219"/>
      <c r="R64" s="219"/>
      <c r="S64" s="53"/>
      <c r="T64" s="54"/>
      <c r="U64" s="54"/>
      <c r="V64" s="55">
        <f t="shared" si="216"/>
        <v>0</v>
      </c>
      <c r="W64" s="56">
        <f t="shared" ca="1" si="217"/>
        <v>0</v>
      </c>
      <c r="X64" s="2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</row>
    <row r="65" spans="1:299" ht="15.6" x14ac:dyDescent="0.3">
      <c r="A65" s="250"/>
      <c r="B65" s="253"/>
      <c r="C65" s="44" t="s">
        <v>106</v>
      </c>
      <c r="D65" s="196"/>
      <c r="E65" s="196"/>
      <c r="F65" s="196"/>
      <c r="G65" s="196"/>
      <c r="H65" s="207"/>
      <c r="I65" s="207"/>
      <c r="J65" s="207"/>
      <c r="K65" s="207"/>
      <c r="L65" s="196"/>
      <c r="M65" s="196"/>
      <c r="N65" s="196"/>
      <c r="O65" s="196"/>
      <c r="P65" s="217"/>
      <c r="Q65" s="217"/>
      <c r="R65" s="217"/>
      <c r="S65" s="50"/>
      <c r="T65" s="48"/>
      <c r="U65" s="48"/>
      <c r="V65" s="45">
        <f t="shared" si="216"/>
        <v>0</v>
      </c>
      <c r="W65" s="49">
        <f t="shared" ca="1" si="217"/>
        <v>0</v>
      </c>
      <c r="X65" s="2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</row>
    <row r="66" spans="1:299" ht="15.6" x14ac:dyDescent="0.3">
      <c r="A66" s="250"/>
      <c r="B66" s="253"/>
      <c r="C66" s="44" t="s">
        <v>107</v>
      </c>
      <c r="D66" s="196"/>
      <c r="E66" s="196"/>
      <c r="F66" s="196"/>
      <c r="G66" s="196"/>
      <c r="H66" s="207"/>
      <c r="I66" s="207"/>
      <c r="J66" s="207"/>
      <c r="K66" s="207"/>
      <c r="L66" s="196"/>
      <c r="M66" s="196"/>
      <c r="N66" s="196"/>
      <c r="O66" s="196"/>
      <c r="P66" s="217"/>
      <c r="Q66" s="217"/>
      <c r="R66" s="217"/>
      <c r="S66" s="50"/>
      <c r="T66" s="48"/>
      <c r="U66" s="48"/>
      <c r="V66" s="45">
        <f t="shared" si="216"/>
        <v>0</v>
      </c>
      <c r="W66" s="49">
        <f t="shared" ca="1" si="217"/>
        <v>0</v>
      </c>
      <c r="X66" s="2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</row>
    <row r="67" spans="1:299" ht="15.6" x14ac:dyDescent="0.3">
      <c r="A67" s="250"/>
      <c r="B67" s="253"/>
      <c r="C67" s="44" t="s">
        <v>108</v>
      </c>
      <c r="D67" s="196"/>
      <c r="E67" s="196"/>
      <c r="F67" s="196"/>
      <c r="G67" s="196"/>
      <c r="H67" s="207"/>
      <c r="I67" s="207"/>
      <c r="J67" s="207"/>
      <c r="K67" s="207"/>
      <c r="L67" s="196"/>
      <c r="M67" s="196"/>
      <c r="N67" s="196"/>
      <c r="O67" s="196"/>
      <c r="P67" s="217"/>
      <c r="Q67" s="217"/>
      <c r="R67" s="217"/>
      <c r="S67" s="50"/>
      <c r="T67" s="48"/>
      <c r="U67" s="48"/>
      <c r="V67" s="45">
        <f t="shared" si="216"/>
        <v>0</v>
      </c>
      <c r="W67" s="49">
        <f t="shared" ca="1" si="217"/>
        <v>0</v>
      </c>
      <c r="X67" s="2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</row>
    <row r="68" spans="1:299" ht="15.6" x14ac:dyDescent="0.3">
      <c r="A68" s="250"/>
      <c r="B68" s="253"/>
      <c r="C68" s="44" t="s">
        <v>109</v>
      </c>
      <c r="D68" s="196"/>
      <c r="E68" s="196"/>
      <c r="F68" s="196"/>
      <c r="G68" s="196"/>
      <c r="H68" s="207"/>
      <c r="I68" s="207"/>
      <c r="J68" s="207"/>
      <c r="K68" s="207"/>
      <c r="L68" s="196"/>
      <c r="M68" s="196"/>
      <c r="N68" s="196"/>
      <c r="O68" s="196"/>
      <c r="P68" s="217"/>
      <c r="Q68" s="217"/>
      <c r="R68" s="217"/>
      <c r="S68" s="50"/>
      <c r="T68" s="48"/>
      <c r="U68" s="48"/>
      <c r="V68" s="45">
        <f t="shared" si="216"/>
        <v>0</v>
      </c>
      <c r="W68" s="49">
        <f t="shared" ca="1" si="217"/>
        <v>0</v>
      </c>
      <c r="X68" s="2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</row>
    <row r="69" spans="1:299" ht="15.6" x14ac:dyDescent="0.3">
      <c r="A69" s="250"/>
      <c r="B69" s="253"/>
      <c r="C69" s="44" t="s">
        <v>110</v>
      </c>
      <c r="D69" s="196"/>
      <c r="E69" s="196"/>
      <c r="F69" s="196"/>
      <c r="G69" s="196"/>
      <c r="H69" s="207"/>
      <c r="I69" s="207"/>
      <c r="J69" s="207"/>
      <c r="K69" s="207"/>
      <c r="L69" s="196"/>
      <c r="M69" s="196"/>
      <c r="N69" s="196"/>
      <c r="O69" s="196"/>
      <c r="P69" s="217"/>
      <c r="Q69" s="217"/>
      <c r="R69" s="217"/>
      <c r="S69" s="50"/>
      <c r="T69" s="48"/>
      <c r="U69" s="48"/>
      <c r="V69" s="45">
        <f t="shared" si="216"/>
        <v>0</v>
      </c>
      <c r="W69" s="49">
        <f t="shared" ca="1" si="217"/>
        <v>0</v>
      </c>
      <c r="X69" s="2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</row>
    <row r="70" spans="1:299" ht="15.6" x14ac:dyDescent="0.3">
      <c r="A70" s="250"/>
      <c r="B70" s="253"/>
      <c r="C70" s="44" t="s">
        <v>111</v>
      </c>
      <c r="D70" s="196"/>
      <c r="E70" s="196"/>
      <c r="F70" s="196"/>
      <c r="G70" s="196"/>
      <c r="H70" s="207"/>
      <c r="I70" s="207"/>
      <c r="J70" s="207"/>
      <c r="K70" s="207"/>
      <c r="L70" s="196"/>
      <c r="M70" s="196"/>
      <c r="N70" s="196"/>
      <c r="O70" s="196"/>
      <c r="P70" s="217"/>
      <c r="Q70" s="217"/>
      <c r="R70" s="217"/>
      <c r="S70" s="50"/>
      <c r="T70" s="48"/>
      <c r="U70" s="48"/>
      <c r="V70" s="45">
        <f t="shared" si="216"/>
        <v>0</v>
      </c>
      <c r="W70" s="49">
        <f t="shared" ca="1" si="217"/>
        <v>0</v>
      </c>
      <c r="X70" s="2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</row>
    <row r="71" spans="1:299" ht="15.6" x14ac:dyDescent="0.3">
      <c r="A71" s="250"/>
      <c r="B71" s="253"/>
      <c r="C71" s="44" t="s">
        <v>112</v>
      </c>
      <c r="D71" s="196"/>
      <c r="E71" s="196"/>
      <c r="F71" s="196"/>
      <c r="G71" s="196"/>
      <c r="H71" s="207"/>
      <c r="I71" s="207"/>
      <c r="J71" s="207"/>
      <c r="K71" s="207"/>
      <c r="L71" s="196"/>
      <c r="M71" s="196"/>
      <c r="N71" s="196"/>
      <c r="O71" s="196"/>
      <c r="P71" s="217"/>
      <c r="Q71" s="217"/>
      <c r="R71" s="217"/>
      <c r="S71" s="50"/>
      <c r="T71" s="48"/>
      <c r="U71" s="48"/>
      <c r="V71" s="45">
        <f t="shared" si="216"/>
        <v>0</v>
      </c>
      <c r="W71" s="49">
        <f t="shared" ca="1" si="217"/>
        <v>0</v>
      </c>
      <c r="X71" s="2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</row>
    <row r="72" spans="1:299" ht="15.6" x14ac:dyDescent="0.3">
      <c r="A72" s="250"/>
      <c r="B72" s="253"/>
      <c r="C72" s="44" t="s">
        <v>113</v>
      </c>
      <c r="D72" s="196"/>
      <c r="E72" s="196"/>
      <c r="F72" s="196"/>
      <c r="G72" s="196"/>
      <c r="H72" s="207"/>
      <c r="I72" s="207"/>
      <c r="J72" s="207"/>
      <c r="K72" s="207"/>
      <c r="L72" s="196"/>
      <c r="M72" s="196"/>
      <c r="N72" s="196"/>
      <c r="O72" s="196"/>
      <c r="P72" s="217"/>
      <c r="Q72" s="217"/>
      <c r="R72" s="217"/>
      <c r="S72" s="50"/>
      <c r="T72" s="48"/>
      <c r="U72" s="48"/>
      <c r="V72" s="45">
        <f t="shared" si="216"/>
        <v>0</v>
      </c>
      <c r="W72" s="49">
        <f t="shared" ca="1" si="217"/>
        <v>0</v>
      </c>
      <c r="X72" s="2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</row>
    <row r="73" spans="1:299" ht="16.2" thickBot="1" x14ac:dyDescent="0.35">
      <c r="A73" s="251"/>
      <c r="B73" s="254"/>
      <c r="C73" s="46" t="s">
        <v>114</v>
      </c>
      <c r="D73" s="197"/>
      <c r="E73" s="197"/>
      <c r="F73" s="197"/>
      <c r="G73" s="197"/>
      <c r="H73" s="208"/>
      <c r="I73" s="208"/>
      <c r="J73" s="208"/>
      <c r="K73" s="208"/>
      <c r="L73" s="197"/>
      <c r="M73" s="197"/>
      <c r="N73" s="197"/>
      <c r="O73" s="197"/>
      <c r="P73" s="218"/>
      <c r="Q73" s="218"/>
      <c r="R73" s="218"/>
      <c r="S73" s="51"/>
      <c r="T73" s="57"/>
      <c r="U73" s="57"/>
      <c r="V73" s="47">
        <f t="shared" si="216"/>
        <v>0</v>
      </c>
      <c r="W73" s="58">
        <f t="shared" ca="1" si="217"/>
        <v>0</v>
      </c>
      <c r="X73" s="2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</row>
    <row r="74" spans="1:299" ht="15.6" x14ac:dyDescent="0.3">
      <c r="A74" s="249" t="s">
        <v>60</v>
      </c>
      <c r="B74" s="252"/>
      <c r="C74" s="59" t="s">
        <v>115</v>
      </c>
      <c r="D74" s="198"/>
      <c r="E74" s="198"/>
      <c r="F74" s="198"/>
      <c r="G74" s="198"/>
      <c r="H74" s="209"/>
      <c r="I74" s="209"/>
      <c r="J74" s="209"/>
      <c r="K74" s="209"/>
      <c r="L74" s="198"/>
      <c r="M74" s="198"/>
      <c r="N74" s="198"/>
      <c r="O74" s="198"/>
      <c r="P74" s="219"/>
      <c r="Q74" s="219"/>
      <c r="R74" s="219"/>
      <c r="S74" s="53"/>
      <c r="T74" s="54"/>
      <c r="U74" s="54"/>
      <c r="V74" s="55">
        <f t="shared" si="216"/>
        <v>0</v>
      </c>
      <c r="W74" s="56">
        <f t="shared" ca="1" si="217"/>
        <v>0</v>
      </c>
      <c r="X74" s="2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</row>
    <row r="75" spans="1:299" ht="15.6" x14ac:dyDescent="0.3">
      <c r="A75" s="250"/>
      <c r="B75" s="253"/>
      <c r="C75" s="44" t="s">
        <v>116</v>
      </c>
      <c r="D75" s="196"/>
      <c r="E75" s="196"/>
      <c r="F75" s="196"/>
      <c r="G75" s="196"/>
      <c r="H75" s="207"/>
      <c r="I75" s="207"/>
      <c r="J75" s="207"/>
      <c r="K75" s="207"/>
      <c r="L75" s="196"/>
      <c r="M75" s="196"/>
      <c r="N75" s="196"/>
      <c r="O75" s="196"/>
      <c r="P75" s="217"/>
      <c r="Q75" s="217"/>
      <c r="R75" s="217"/>
      <c r="S75" s="50"/>
      <c r="T75" s="48"/>
      <c r="U75" s="48"/>
      <c r="V75" s="45">
        <f t="shared" si="216"/>
        <v>0</v>
      </c>
      <c r="W75" s="49">
        <f t="shared" ca="1" si="217"/>
        <v>0</v>
      </c>
      <c r="X75" s="2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</row>
    <row r="76" spans="1:299" ht="15.6" x14ac:dyDescent="0.3">
      <c r="A76" s="250"/>
      <c r="B76" s="253"/>
      <c r="C76" s="44" t="s">
        <v>117</v>
      </c>
      <c r="D76" s="196"/>
      <c r="E76" s="196"/>
      <c r="F76" s="196"/>
      <c r="G76" s="196"/>
      <c r="H76" s="207"/>
      <c r="I76" s="207"/>
      <c r="J76" s="207"/>
      <c r="K76" s="207"/>
      <c r="L76" s="196"/>
      <c r="M76" s="196"/>
      <c r="N76" s="196"/>
      <c r="O76" s="196"/>
      <c r="P76" s="217"/>
      <c r="Q76" s="217"/>
      <c r="R76" s="217"/>
      <c r="S76" s="50"/>
      <c r="T76" s="48"/>
      <c r="U76" s="48"/>
      <c r="V76" s="45">
        <f t="shared" si="216"/>
        <v>0</v>
      </c>
      <c r="W76" s="49">
        <f t="shared" ca="1" si="217"/>
        <v>0</v>
      </c>
      <c r="X76" s="2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</row>
    <row r="77" spans="1:299" ht="15.6" x14ac:dyDescent="0.3">
      <c r="A77" s="250"/>
      <c r="B77" s="253"/>
      <c r="C77" s="44" t="s">
        <v>118</v>
      </c>
      <c r="D77" s="196"/>
      <c r="E77" s="196"/>
      <c r="F77" s="196"/>
      <c r="G77" s="196"/>
      <c r="H77" s="207"/>
      <c r="I77" s="207"/>
      <c r="J77" s="207"/>
      <c r="K77" s="207"/>
      <c r="L77" s="196"/>
      <c r="M77" s="196"/>
      <c r="N77" s="196"/>
      <c r="O77" s="196"/>
      <c r="P77" s="217"/>
      <c r="Q77" s="217"/>
      <c r="R77" s="217"/>
      <c r="S77" s="50"/>
      <c r="T77" s="48"/>
      <c r="U77" s="48"/>
      <c r="V77" s="45">
        <f t="shared" si="216"/>
        <v>0</v>
      </c>
      <c r="W77" s="49">
        <f t="shared" ca="1" si="217"/>
        <v>0</v>
      </c>
      <c r="X77" s="2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</row>
    <row r="78" spans="1:299" ht="15.6" x14ac:dyDescent="0.3">
      <c r="A78" s="250"/>
      <c r="B78" s="253"/>
      <c r="C78" s="44" t="s">
        <v>119</v>
      </c>
      <c r="D78" s="196"/>
      <c r="E78" s="196"/>
      <c r="F78" s="196"/>
      <c r="G78" s="196"/>
      <c r="H78" s="207"/>
      <c r="I78" s="207"/>
      <c r="J78" s="207"/>
      <c r="K78" s="207"/>
      <c r="L78" s="196"/>
      <c r="M78" s="196"/>
      <c r="N78" s="196"/>
      <c r="O78" s="196"/>
      <c r="P78" s="217"/>
      <c r="Q78" s="217"/>
      <c r="R78" s="217"/>
      <c r="S78" s="50"/>
      <c r="T78" s="48"/>
      <c r="U78" s="48"/>
      <c r="V78" s="45">
        <f t="shared" si="216"/>
        <v>0</v>
      </c>
      <c r="W78" s="49">
        <f t="shared" ca="1" si="217"/>
        <v>0</v>
      </c>
      <c r="X78" s="2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  <c r="IW78" s="6"/>
      <c r="IX78" s="6"/>
      <c r="IY78" s="6"/>
      <c r="IZ78" s="6"/>
      <c r="JA78" s="6"/>
      <c r="JB78" s="6"/>
      <c r="JC78" s="6"/>
      <c r="JD78" s="6"/>
      <c r="JE78" s="6"/>
      <c r="JF78" s="6"/>
      <c r="JG78" s="6"/>
      <c r="JH78" s="6"/>
      <c r="JI78" s="6"/>
      <c r="JJ78" s="6"/>
      <c r="JK78" s="6"/>
      <c r="JL78" s="6"/>
      <c r="JM78" s="6"/>
      <c r="JN78" s="6"/>
      <c r="JO78" s="6"/>
      <c r="JP78" s="6"/>
      <c r="JQ78" s="6"/>
      <c r="JR78" s="6"/>
      <c r="JS78" s="6"/>
      <c r="JT78" s="6"/>
      <c r="JU78" s="6"/>
      <c r="JV78" s="6"/>
      <c r="JW78" s="6"/>
      <c r="JX78" s="6"/>
      <c r="JY78" s="6"/>
      <c r="JZ78" s="6"/>
      <c r="KA78" s="6"/>
      <c r="KB78" s="6"/>
      <c r="KC78" s="6"/>
      <c r="KD78" s="6"/>
      <c r="KE78" s="6"/>
      <c r="KF78" s="6"/>
      <c r="KG78" s="6"/>
      <c r="KH78" s="6"/>
      <c r="KI78" s="6"/>
      <c r="KJ78" s="6"/>
      <c r="KK78" s="6"/>
      <c r="KL78" s="6"/>
      <c r="KM78" s="6"/>
    </row>
    <row r="79" spans="1:299" ht="15.6" x14ac:dyDescent="0.3">
      <c r="A79" s="250"/>
      <c r="B79" s="253"/>
      <c r="C79" s="44" t="s">
        <v>120</v>
      </c>
      <c r="D79" s="196"/>
      <c r="E79" s="196"/>
      <c r="F79" s="196"/>
      <c r="G79" s="196"/>
      <c r="H79" s="207"/>
      <c r="I79" s="207"/>
      <c r="J79" s="207"/>
      <c r="K79" s="207"/>
      <c r="L79" s="196"/>
      <c r="M79" s="196"/>
      <c r="N79" s="196"/>
      <c r="O79" s="196"/>
      <c r="P79" s="217"/>
      <c r="Q79" s="217"/>
      <c r="R79" s="217"/>
      <c r="S79" s="50"/>
      <c r="T79" s="48"/>
      <c r="U79" s="48"/>
      <c r="V79" s="45">
        <f t="shared" si="216"/>
        <v>0</v>
      </c>
      <c r="W79" s="49">
        <f t="shared" ca="1" si="217"/>
        <v>0</v>
      </c>
      <c r="X79" s="2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  <c r="JW79" s="6"/>
      <c r="JX79" s="6"/>
      <c r="JY79" s="6"/>
      <c r="JZ79" s="6"/>
      <c r="KA79" s="6"/>
      <c r="KB79" s="6"/>
      <c r="KC79" s="6"/>
      <c r="KD79" s="6"/>
      <c r="KE79" s="6"/>
      <c r="KF79" s="6"/>
      <c r="KG79" s="6"/>
      <c r="KH79" s="6"/>
      <c r="KI79" s="6"/>
      <c r="KJ79" s="6"/>
      <c r="KK79" s="6"/>
      <c r="KL79" s="6"/>
      <c r="KM79" s="6"/>
    </row>
    <row r="80" spans="1:299" ht="15.6" x14ac:dyDescent="0.3">
      <c r="A80" s="250"/>
      <c r="B80" s="253"/>
      <c r="C80" s="44" t="s">
        <v>121</v>
      </c>
      <c r="D80" s="196"/>
      <c r="E80" s="196"/>
      <c r="F80" s="196"/>
      <c r="G80" s="196"/>
      <c r="H80" s="207"/>
      <c r="I80" s="207"/>
      <c r="J80" s="207"/>
      <c r="K80" s="207"/>
      <c r="L80" s="196"/>
      <c r="M80" s="196"/>
      <c r="N80" s="196"/>
      <c r="O80" s="196"/>
      <c r="P80" s="217"/>
      <c r="Q80" s="217"/>
      <c r="R80" s="217"/>
      <c r="S80" s="50"/>
      <c r="T80" s="48"/>
      <c r="U80" s="48"/>
      <c r="V80" s="45">
        <f t="shared" si="216"/>
        <v>0</v>
      </c>
      <c r="W80" s="49">
        <f t="shared" ca="1" si="217"/>
        <v>0</v>
      </c>
      <c r="X80" s="2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  <c r="JH80" s="6"/>
      <c r="JI80" s="6"/>
      <c r="JJ80" s="6"/>
      <c r="JK80" s="6"/>
      <c r="JL80" s="6"/>
      <c r="JM80" s="6"/>
      <c r="JN80" s="6"/>
      <c r="JO80" s="6"/>
      <c r="JP80" s="6"/>
      <c r="JQ80" s="6"/>
      <c r="JR80" s="6"/>
      <c r="JS80" s="6"/>
      <c r="JT80" s="6"/>
      <c r="JU80" s="6"/>
      <c r="JV80" s="6"/>
      <c r="JW80" s="6"/>
      <c r="JX80" s="6"/>
      <c r="JY80" s="6"/>
      <c r="JZ80" s="6"/>
      <c r="KA80" s="6"/>
      <c r="KB80" s="6"/>
      <c r="KC80" s="6"/>
      <c r="KD80" s="6"/>
      <c r="KE80" s="6"/>
      <c r="KF80" s="6"/>
      <c r="KG80" s="6"/>
      <c r="KH80" s="6"/>
      <c r="KI80" s="6"/>
      <c r="KJ80" s="6"/>
      <c r="KK80" s="6"/>
      <c r="KL80" s="6"/>
      <c r="KM80" s="6"/>
    </row>
    <row r="81" spans="1:299" ht="15.6" x14ac:dyDescent="0.3">
      <c r="A81" s="250"/>
      <c r="B81" s="253"/>
      <c r="C81" s="44" t="s">
        <v>122</v>
      </c>
      <c r="D81" s="196"/>
      <c r="E81" s="196"/>
      <c r="F81" s="196"/>
      <c r="G81" s="196"/>
      <c r="H81" s="207"/>
      <c r="I81" s="207"/>
      <c r="J81" s="207"/>
      <c r="K81" s="207"/>
      <c r="L81" s="196"/>
      <c r="M81" s="196"/>
      <c r="N81" s="196"/>
      <c r="O81" s="196"/>
      <c r="P81" s="217"/>
      <c r="Q81" s="217"/>
      <c r="R81" s="217"/>
      <c r="S81" s="50"/>
      <c r="T81" s="48"/>
      <c r="U81" s="48"/>
      <c r="V81" s="45">
        <f t="shared" si="216"/>
        <v>0</v>
      </c>
      <c r="W81" s="49">
        <f t="shared" ca="1" si="217"/>
        <v>0</v>
      </c>
      <c r="X81" s="2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</row>
    <row r="82" spans="1:299" ht="16.2" thickBot="1" x14ac:dyDescent="0.35">
      <c r="A82" s="251"/>
      <c r="B82" s="254"/>
      <c r="C82" s="46" t="s">
        <v>123</v>
      </c>
      <c r="D82" s="197"/>
      <c r="E82" s="197"/>
      <c r="F82" s="197"/>
      <c r="G82" s="197"/>
      <c r="H82" s="208"/>
      <c r="I82" s="208"/>
      <c r="J82" s="208"/>
      <c r="K82" s="208"/>
      <c r="L82" s="197"/>
      <c r="M82" s="197"/>
      <c r="N82" s="197"/>
      <c r="O82" s="197"/>
      <c r="P82" s="218"/>
      <c r="Q82" s="218"/>
      <c r="R82" s="218"/>
      <c r="S82" s="51"/>
      <c r="T82" s="57"/>
      <c r="U82" s="57"/>
      <c r="V82" s="47">
        <f t="shared" si="216"/>
        <v>0</v>
      </c>
      <c r="W82" s="58">
        <f t="shared" ca="1" si="217"/>
        <v>0</v>
      </c>
      <c r="X82" s="2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  <c r="JH82" s="6"/>
      <c r="JI82" s="6"/>
      <c r="JJ82" s="6"/>
      <c r="JK82" s="6"/>
      <c r="JL82" s="6"/>
      <c r="JM82" s="6"/>
      <c r="JN82" s="6"/>
      <c r="JO82" s="6"/>
      <c r="JP82" s="6"/>
      <c r="JQ82" s="6"/>
      <c r="JR82" s="6"/>
      <c r="JS82" s="6"/>
      <c r="JT82" s="6"/>
      <c r="JU82" s="6"/>
      <c r="JV82" s="6"/>
      <c r="JW82" s="6"/>
      <c r="JX82" s="6"/>
      <c r="JY82" s="6"/>
      <c r="JZ82" s="6"/>
      <c r="KA82" s="6"/>
      <c r="KB82" s="6"/>
      <c r="KC82" s="6"/>
      <c r="KD82" s="6"/>
      <c r="KE82" s="6"/>
      <c r="KF82" s="6"/>
      <c r="KG82" s="6"/>
      <c r="KH82" s="6"/>
      <c r="KI82" s="6"/>
      <c r="KJ82" s="6"/>
      <c r="KK82" s="6"/>
      <c r="KL82" s="6"/>
      <c r="KM82" s="6"/>
    </row>
    <row r="83" spans="1:299" x14ac:dyDescent="0.3">
      <c r="W83" s="2"/>
      <c r="X83" s="2"/>
    </row>
    <row r="84" spans="1:299" x14ac:dyDescent="0.3">
      <c r="W84" s="2"/>
      <c r="X84" s="2"/>
    </row>
    <row r="85" spans="1:299" x14ac:dyDescent="0.3">
      <c r="W85" s="2"/>
      <c r="X85" s="2"/>
    </row>
    <row r="86" spans="1:299" x14ac:dyDescent="0.3">
      <c r="W86" s="2"/>
      <c r="X86" s="2"/>
    </row>
    <row r="87" spans="1:299" x14ac:dyDescent="0.3">
      <c r="W87" s="2"/>
      <c r="X87" s="2"/>
    </row>
    <row r="88" spans="1:299" x14ac:dyDescent="0.3">
      <c r="W88" s="2"/>
      <c r="X88" s="2"/>
    </row>
    <row r="89" spans="1:299" x14ac:dyDescent="0.3">
      <c r="W89" s="2"/>
      <c r="X89" s="2"/>
    </row>
    <row r="90" spans="1:299" x14ac:dyDescent="0.3">
      <c r="W90" s="2"/>
      <c r="X90" s="2"/>
    </row>
    <row r="91" spans="1:299" x14ac:dyDescent="0.3">
      <c r="W91" s="2"/>
      <c r="X91" s="2"/>
    </row>
    <row r="92" spans="1:299" x14ac:dyDescent="0.3">
      <c r="X92" s="2"/>
    </row>
    <row r="93" spans="1:299" x14ac:dyDescent="0.3">
      <c r="X93" s="2"/>
    </row>
    <row r="94" spans="1:299" x14ac:dyDescent="0.3">
      <c r="X94" s="2"/>
    </row>
    <row r="95" spans="1:299" x14ac:dyDescent="0.3">
      <c r="X95" s="2"/>
    </row>
    <row r="96" spans="1:299" x14ac:dyDescent="0.3">
      <c r="X96" s="2"/>
    </row>
    <row r="97" spans="24:24" x14ac:dyDescent="0.3">
      <c r="X97" s="2"/>
    </row>
    <row r="98" spans="24:24" x14ac:dyDescent="0.3">
      <c r="X98" s="2"/>
    </row>
  </sheetData>
  <autoFilter ref="A9:W82"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5" showButton="0"/>
    <filterColumn colId="16" showButton="0"/>
  </autoFilter>
  <mergeCells count="320">
    <mergeCell ref="A64:A73"/>
    <mergeCell ref="A74:A82"/>
    <mergeCell ref="B64:B73"/>
    <mergeCell ref="B74:B82"/>
    <mergeCell ref="B54:B63"/>
    <mergeCell ref="B44:B53"/>
    <mergeCell ref="B34:B43"/>
    <mergeCell ref="A10:A16"/>
    <mergeCell ref="B10:B16"/>
    <mergeCell ref="A20:A23"/>
    <mergeCell ref="B20:B23"/>
    <mergeCell ref="A24:A33"/>
    <mergeCell ref="B24:B33"/>
    <mergeCell ref="A34:A43"/>
    <mergeCell ref="A44:A53"/>
    <mergeCell ref="A54:A63"/>
    <mergeCell ref="B17:B19"/>
    <mergeCell ref="A17:A19"/>
    <mergeCell ref="L17:O17"/>
    <mergeCell ref="L18:O18"/>
    <mergeCell ref="L19:O19"/>
    <mergeCell ref="H17:K17"/>
    <mergeCell ref="H18:K18"/>
    <mergeCell ref="H19:K19"/>
    <mergeCell ref="C2:H2"/>
    <mergeCell ref="C1:H1"/>
    <mergeCell ref="L9:O9"/>
    <mergeCell ref="D16:G16"/>
    <mergeCell ref="D10:G10"/>
    <mergeCell ref="D11:G11"/>
    <mergeCell ref="D12:G12"/>
    <mergeCell ref="D13:G13"/>
    <mergeCell ref="D14:G14"/>
    <mergeCell ref="P9:R9"/>
    <mergeCell ref="H9:K9"/>
    <mergeCell ref="D9:G9"/>
    <mergeCell ref="D5:H5"/>
    <mergeCell ref="D4:H4"/>
    <mergeCell ref="I1:Q1"/>
    <mergeCell ref="I2:Q2"/>
    <mergeCell ref="P15:R15"/>
    <mergeCell ref="P16:R16"/>
    <mergeCell ref="L15:O15"/>
    <mergeCell ref="L16:O16"/>
    <mergeCell ref="L10:O10"/>
    <mergeCell ref="L11:O11"/>
    <mergeCell ref="L12:O12"/>
    <mergeCell ref="L13:O13"/>
    <mergeCell ref="L14:O14"/>
    <mergeCell ref="H15:K15"/>
    <mergeCell ref="H16:K16"/>
    <mergeCell ref="H10:K10"/>
    <mergeCell ref="H11:K11"/>
    <mergeCell ref="H12:K12"/>
    <mergeCell ref="H13:K13"/>
    <mergeCell ref="H14:K14"/>
    <mergeCell ref="D15:G15"/>
    <mergeCell ref="P20:R20"/>
    <mergeCell ref="P21:R21"/>
    <mergeCell ref="P22:R22"/>
    <mergeCell ref="P23:R23"/>
    <mergeCell ref="P17:R17"/>
    <mergeCell ref="P18:R18"/>
    <mergeCell ref="P19:R19"/>
    <mergeCell ref="P10:R10"/>
    <mergeCell ref="P11:R11"/>
    <mergeCell ref="P12:R12"/>
    <mergeCell ref="P13:R13"/>
    <mergeCell ref="P14:R14"/>
    <mergeCell ref="P28:R28"/>
    <mergeCell ref="P29:R29"/>
    <mergeCell ref="P30:R30"/>
    <mergeCell ref="P31:R31"/>
    <mergeCell ref="P32:R32"/>
    <mergeCell ref="P24:R24"/>
    <mergeCell ref="P25:R25"/>
    <mergeCell ref="P26:R26"/>
    <mergeCell ref="P27:R27"/>
    <mergeCell ref="P38:R38"/>
    <mergeCell ref="P39:R39"/>
    <mergeCell ref="P40:R40"/>
    <mergeCell ref="P41:R41"/>
    <mergeCell ref="P42:R42"/>
    <mergeCell ref="P33:R33"/>
    <mergeCell ref="P34:R34"/>
    <mergeCell ref="P35:R35"/>
    <mergeCell ref="P36:R36"/>
    <mergeCell ref="P37:R37"/>
    <mergeCell ref="P48:R48"/>
    <mergeCell ref="P49:R49"/>
    <mergeCell ref="P50:R50"/>
    <mergeCell ref="P51:R51"/>
    <mergeCell ref="P52:R52"/>
    <mergeCell ref="P43:R43"/>
    <mergeCell ref="P44:R44"/>
    <mergeCell ref="P45:R45"/>
    <mergeCell ref="P46:R46"/>
    <mergeCell ref="P47:R47"/>
    <mergeCell ref="P58:R58"/>
    <mergeCell ref="P59:R59"/>
    <mergeCell ref="P60:R60"/>
    <mergeCell ref="P61:R61"/>
    <mergeCell ref="P62:R62"/>
    <mergeCell ref="P53:R53"/>
    <mergeCell ref="P54:R54"/>
    <mergeCell ref="P55:R55"/>
    <mergeCell ref="P56:R56"/>
    <mergeCell ref="P57:R57"/>
    <mergeCell ref="L20:O20"/>
    <mergeCell ref="L21:O21"/>
    <mergeCell ref="L22:O22"/>
    <mergeCell ref="L23:O23"/>
    <mergeCell ref="P78:R78"/>
    <mergeCell ref="P79:R79"/>
    <mergeCell ref="P80:R80"/>
    <mergeCell ref="P81:R81"/>
    <mergeCell ref="P82:R82"/>
    <mergeCell ref="P73:R73"/>
    <mergeCell ref="P74:R74"/>
    <mergeCell ref="P75:R75"/>
    <mergeCell ref="P76:R76"/>
    <mergeCell ref="P77:R77"/>
    <mergeCell ref="P68:R68"/>
    <mergeCell ref="P69:R69"/>
    <mergeCell ref="P70:R70"/>
    <mergeCell ref="P71:R71"/>
    <mergeCell ref="P72:R72"/>
    <mergeCell ref="P63:R63"/>
    <mergeCell ref="P64:R64"/>
    <mergeCell ref="P65:R65"/>
    <mergeCell ref="P66:R66"/>
    <mergeCell ref="P67:R67"/>
    <mergeCell ref="L28:O28"/>
    <mergeCell ref="L29:O29"/>
    <mergeCell ref="L30:O30"/>
    <mergeCell ref="L31:O31"/>
    <mergeCell ref="L32:O32"/>
    <mergeCell ref="L24:O24"/>
    <mergeCell ref="L25:O25"/>
    <mergeCell ref="L26:O26"/>
    <mergeCell ref="L27:O27"/>
    <mergeCell ref="L38:O38"/>
    <mergeCell ref="L39:O39"/>
    <mergeCell ref="L40:O40"/>
    <mergeCell ref="L41:O41"/>
    <mergeCell ref="L42:O42"/>
    <mergeCell ref="L33:O33"/>
    <mergeCell ref="L34:O34"/>
    <mergeCell ref="L35:O35"/>
    <mergeCell ref="L36:O36"/>
    <mergeCell ref="L37:O37"/>
    <mergeCell ref="L48:O48"/>
    <mergeCell ref="L49:O49"/>
    <mergeCell ref="L50:O50"/>
    <mergeCell ref="L51:O51"/>
    <mergeCell ref="L52:O52"/>
    <mergeCell ref="L43:O43"/>
    <mergeCell ref="L44:O44"/>
    <mergeCell ref="L45:O45"/>
    <mergeCell ref="L46:O46"/>
    <mergeCell ref="L47:O47"/>
    <mergeCell ref="L58:O58"/>
    <mergeCell ref="L59:O59"/>
    <mergeCell ref="L60:O60"/>
    <mergeCell ref="L61:O61"/>
    <mergeCell ref="L62:O62"/>
    <mergeCell ref="L53:O53"/>
    <mergeCell ref="L54:O54"/>
    <mergeCell ref="L55:O55"/>
    <mergeCell ref="L56:O56"/>
    <mergeCell ref="L57:O57"/>
    <mergeCell ref="H20:K20"/>
    <mergeCell ref="H21:K21"/>
    <mergeCell ref="H22:K22"/>
    <mergeCell ref="H23:K23"/>
    <mergeCell ref="L78:O78"/>
    <mergeCell ref="L79:O79"/>
    <mergeCell ref="L80:O80"/>
    <mergeCell ref="L81:O81"/>
    <mergeCell ref="L82:O82"/>
    <mergeCell ref="L73:O73"/>
    <mergeCell ref="L74:O74"/>
    <mergeCell ref="L75:O75"/>
    <mergeCell ref="L76:O76"/>
    <mergeCell ref="L77:O77"/>
    <mergeCell ref="L68:O68"/>
    <mergeCell ref="L69:O69"/>
    <mergeCell ref="L70:O70"/>
    <mergeCell ref="L71:O71"/>
    <mergeCell ref="L72:O72"/>
    <mergeCell ref="L63:O63"/>
    <mergeCell ref="L64:O64"/>
    <mergeCell ref="L65:O65"/>
    <mergeCell ref="L66:O66"/>
    <mergeCell ref="L67:O67"/>
    <mergeCell ref="H28:K28"/>
    <mergeCell ref="H29:K29"/>
    <mergeCell ref="H30:K30"/>
    <mergeCell ref="H31:K31"/>
    <mergeCell ref="H32:K32"/>
    <mergeCell ref="H24:K24"/>
    <mergeCell ref="H25:K25"/>
    <mergeCell ref="H26:K26"/>
    <mergeCell ref="H27:K27"/>
    <mergeCell ref="H38:K38"/>
    <mergeCell ref="H39:K39"/>
    <mergeCell ref="H40:K40"/>
    <mergeCell ref="H41:K41"/>
    <mergeCell ref="H42:K42"/>
    <mergeCell ref="H33:K33"/>
    <mergeCell ref="H34:K34"/>
    <mergeCell ref="H35:K35"/>
    <mergeCell ref="H36:K36"/>
    <mergeCell ref="H37:K37"/>
    <mergeCell ref="H48:K48"/>
    <mergeCell ref="H49:K49"/>
    <mergeCell ref="H50:K50"/>
    <mergeCell ref="H51:K51"/>
    <mergeCell ref="H52:K52"/>
    <mergeCell ref="H43:K43"/>
    <mergeCell ref="H44:K44"/>
    <mergeCell ref="H45:K45"/>
    <mergeCell ref="H46:K46"/>
    <mergeCell ref="H47:K47"/>
    <mergeCell ref="H59:K59"/>
    <mergeCell ref="H60:K60"/>
    <mergeCell ref="H61:K61"/>
    <mergeCell ref="H62:K62"/>
    <mergeCell ref="H53:K53"/>
    <mergeCell ref="H54:K54"/>
    <mergeCell ref="H55:K55"/>
    <mergeCell ref="H56:K56"/>
    <mergeCell ref="H57:K57"/>
    <mergeCell ref="D17:G17"/>
    <mergeCell ref="D18:G18"/>
    <mergeCell ref="D19:G19"/>
    <mergeCell ref="H78:K78"/>
    <mergeCell ref="H79:K79"/>
    <mergeCell ref="H80:K80"/>
    <mergeCell ref="H81:K81"/>
    <mergeCell ref="H82:K82"/>
    <mergeCell ref="H73:K73"/>
    <mergeCell ref="H74:K74"/>
    <mergeCell ref="H75:K75"/>
    <mergeCell ref="H76:K76"/>
    <mergeCell ref="H77:K77"/>
    <mergeCell ref="H68:K68"/>
    <mergeCell ref="H69:K69"/>
    <mergeCell ref="H70:K70"/>
    <mergeCell ref="H71:K71"/>
    <mergeCell ref="H72:K72"/>
    <mergeCell ref="H63:K63"/>
    <mergeCell ref="H64:K64"/>
    <mergeCell ref="H65:K65"/>
    <mergeCell ref="H66:K66"/>
    <mergeCell ref="H67:K67"/>
    <mergeCell ref="H58:K58"/>
    <mergeCell ref="D30:G30"/>
    <mergeCell ref="D31:G31"/>
    <mergeCell ref="D32:G32"/>
    <mergeCell ref="D24:G24"/>
    <mergeCell ref="D25:G25"/>
    <mergeCell ref="D26:G26"/>
    <mergeCell ref="D27:G27"/>
    <mergeCell ref="D38:G38"/>
    <mergeCell ref="D20:G20"/>
    <mergeCell ref="D21:G21"/>
    <mergeCell ref="D22:G22"/>
    <mergeCell ref="D23:G23"/>
    <mergeCell ref="D28:G28"/>
    <mergeCell ref="D29:G29"/>
    <mergeCell ref="D39:G39"/>
    <mergeCell ref="D40:G40"/>
    <mergeCell ref="D41:G41"/>
    <mergeCell ref="D42:G42"/>
    <mergeCell ref="D33:G33"/>
    <mergeCell ref="D34:G34"/>
    <mergeCell ref="D35:G35"/>
    <mergeCell ref="D36:G36"/>
    <mergeCell ref="D37:G37"/>
    <mergeCell ref="D48:G48"/>
    <mergeCell ref="D49:G49"/>
    <mergeCell ref="D50:G50"/>
    <mergeCell ref="D51:G51"/>
    <mergeCell ref="D52:G52"/>
    <mergeCell ref="D43:G43"/>
    <mergeCell ref="D44:G44"/>
    <mergeCell ref="D45:G45"/>
    <mergeCell ref="D46:G46"/>
    <mergeCell ref="D47:G47"/>
    <mergeCell ref="D58:G58"/>
    <mergeCell ref="D59:G59"/>
    <mergeCell ref="D60:G60"/>
    <mergeCell ref="D61:G61"/>
    <mergeCell ref="D62:G62"/>
    <mergeCell ref="D53:G53"/>
    <mergeCell ref="D54:G54"/>
    <mergeCell ref="D55:G55"/>
    <mergeCell ref="D56:G56"/>
    <mergeCell ref="D57:G57"/>
    <mergeCell ref="D68:G68"/>
    <mergeCell ref="D69:G69"/>
    <mergeCell ref="D70:G70"/>
    <mergeCell ref="D71:G71"/>
    <mergeCell ref="D72:G72"/>
    <mergeCell ref="D63:G63"/>
    <mergeCell ref="D64:G64"/>
    <mergeCell ref="D65:G65"/>
    <mergeCell ref="D66:G66"/>
    <mergeCell ref="D67:G67"/>
    <mergeCell ref="D78:G78"/>
    <mergeCell ref="D79:G79"/>
    <mergeCell ref="D80:G80"/>
    <mergeCell ref="D81:G81"/>
    <mergeCell ref="D82:G82"/>
    <mergeCell ref="D73:G73"/>
    <mergeCell ref="D74:G74"/>
    <mergeCell ref="D75:G75"/>
    <mergeCell ref="D76:G76"/>
    <mergeCell ref="D77:G77"/>
  </mergeCells>
  <conditionalFormatting sqref="Y10:KM82">
    <cfRule type="expression" dxfId="23" priority="23">
      <formula>Y$8=TODAY()</formula>
    </cfRule>
    <cfRule type="expression" dxfId="22" priority="25">
      <formula>AND(Y$8&gt;=$T10,Y$8&lt;=$U10)</formula>
    </cfRule>
  </conditionalFormatting>
  <conditionalFormatting sqref="D10:G82">
    <cfRule type="expression" dxfId="21" priority="9">
      <formula>SEARCH("В РАБОТЕ", S10)&gt;0</formula>
    </cfRule>
    <cfRule type="expression" dxfId="20" priority="10">
      <formula>SEARCH("ПЛАНИРУЕТСЯ", S10)&gt;0</formula>
    </cfRule>
    <cfRule type="expression" dxfId="19" priority="11">
      <formula>SEARCH("НЕ ВЫПОЛНЕНО", S10)&gt;0</formula>
    </cfRule>
    <cfRule type="expression" dxfId="18" priority="12">
      <formula>SEARCH("ВЫПОЛНЕНО", S10)&gt;0</formula>
    </cfRule>
  </conditionalFormatting>
  <conditionalFormatting sqref="L10:O23 L25:O82 L24">
    <cfRule type="expression" dxfId="17" priority="2">
      <formula>SEARCH("В РАБОТЕ", S10)&gt;0</formula>
    </cfRule>
    <cfRule type="expression" dxfId="16" priority="4">
      <formula>SEARCH("ПЛАНИРУЕТСЯ", S10)&gt;0</formula>
    </cfRule>
    <cfRule type="expression" dxfId="15" priority="6">
      <formula>SEARCH("НЕ ВЫПОЛНЕНО", S10)&gt;0</formula>
    </cfRule>
    <cfRule type="expression" dxfId="14" priority="8">
      <formula>SEARCH("ВЫПОЛНЕНО", S10)&gt;0</formula>
    </cfRule>
  </conditionalFormatting>
  <conditionalFormatting sqref="P10:R82">
    <cfRule type="expression" dxfId="13" priority="1">
      <formula>SEARCH("В РАБОТЕ", S10)&gt;0</formula>
    </cfRule>
    <cfRule type="expression" dxfId="12" priority="3">
      <formula>SEARCH("ПЛАНИРУЕТСЯ", S10)&gt;0</formula>
    </cfRule>
    <cfRule type="expression" dxfId="11" priority="5">
      <formula>SEARCH("НЕ ВЫПОЛНЕНО", S10)&gt;0</formula>
    </cfRule>
    <cfRule type="expression" dxfId="10" priority="7">
      <formula>SEARCH("ВЫПОЛНЕНО", S10)&gt;0</formula>
    </cfRule>
  </conditionalFormatting>
  <conditionalFormatting sqref="W10:W82">
    <cfRule type="dataBar" priority="10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{4F7013EA-68F3-445E-9833-E9EDC2AE5668}</x14:id>
        </ext>
      </extLst>
    </cfRule>
  </conditionalFormatting>
  <pageMargins left="0.7" right="0.7" top="0.75" bottom="0.75" header="0.3" footer="0.3"/>
  <pageSetup paperSize="9" fitToWidth="0" orientation="landscape" horizontalDpi="4294967295" verticalDpi="4294967295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7013EA-68F3-445E-9833-E9EDC2AE566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W10:W82</xm:sqref>
        </x14:conditionalFormatting>
        <x14:conditionalFormatting xmlns:xm="http://schemas.microsoft.com/office/excel/2006/main">
          <x14:cfRule type="cellIs" priority="19" operator="equal" id="{6A12E056-91EE-489A-B878-1909A1721BC3}">
            <xm:f>Тех.лист!$F$10</xm:f>
            <x14:dxf>
              <fill>
                <patternFill>
                  <bgColor theme="5" tint="0.59996337778862885"/>
                </patternFill>
              </fill>
            </x14:dxf>
          </x14:cfRule>
          <x14:cfRule type="cellIs" priority="20" operator="equal" id="{F9CD5C7F-2D13-444A-A1BA-948EFCCAA5F9}">
            <xm:f>Тех.лист!$F$9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1" operator="equal" id="{70FC5AD8-1324-418C-B726-FC5AA3893260}">
            <xm:f>Тех.лист!$F$8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2" operator="equal" id="{71EFE0A6-1BF4-47F1-854D-D2AD4E3AF3B7}">
            <xm:f>Тех.лист!$F$7</xm:f>
            <x14:dxf>
              <fill>
                <patternFill>
                  <bgColor theme="8" tint="0.59996337778862885"/>
                </patternFill>
              </fill>
            </x14:dxf>
          </x14:cfRule>
          <xm:sqref>S10:S82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Тех.лист!$F$17:$F$23</xm:f>
          </x14:formula1>
          <xm:sqref>H10:K16</xm:sqref>
        </x14:dataValidation>
        <x14:dataValidation type="list" allowBlank="1" showInputMessage="1" showErrorMessage="1">
          <x14:formula1>
            <xm:f>Тех.лист!$F$7:$F$10</xm:f>
          </x14:formula1>
          <xm:sqref>S10:S82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Q129"/>
  <sheetViews>
    <sheetView showGridLines="0" tabSelected="1" topLeftCell="A19" zoomScale="70" zoomScaleNormal="70" workbookViewId="0">
      <selection activeCell="C28" sqref="C28"/>
    </sheetView>
  </sheetViews>
  <sheetFormatPr defaultColWidth="9.109375" defaultRowHeight="13.8" x14ac:dyDescent="0.25"/>
  <cols>
    <col min="1" max="1" width="34.44140625" style="21" customWidth="1"/>
    <col min="2" max="2" width="37.33203125" style="21" customWidth="1"/>
    <col min="3" max="3" width="29.44140625" style="21" customWidth="1"/>
    <col min="4" max="4" width="28.5546875" style="21" customWidth="1"/>
    <col min="5" max="5" width="22.33203125" style="21" customWidth="1"/>
    <col min="6" max="6" width="22" style="21" customWidth="1"/>
    <col min="7" max="7" width="22.44140625" style="21" customWidth="1"/>
    <col min="8" max="8" width="19.33203125" style="21" customWidth="1"/>
    <col min="9" max="9" width="23.5546875" style="21" customWidth="1"/>
    <col min="10" max="10" width="23.109375" style="21" customWidth="1"/>
    <col min="11" max="11" width="23" style="21" customWidth="1"/>
    <col min="12" max="12" width="28.6640625" style="21" customWidth="1"/>
    <col min="13" max="13" width="27.5546875" style="21" customWidth="1"/>
    <col min="14" max="14" width="27.109375" style="21" customWidth="1"/>
    <col min="15" max="16384" width="9.109375" style="21"/>
  </cols>
  <sheetData>
    <row r="1" spans="1:17" ht="21" thickBot="1" x14ac:dyDescent="0.3">
      <c r="A1" s="255" t="s">
        <v>179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6"/>
    </row>
    <row r="2" spans="1:17" ht="39" customHeight="1" x14ac:dyDescent="0.25">
      <c r="A2" s="268" t="s">
        <v>212</v>
      </c>
      <c r="B2" s="269"/>
      <c r="C2" s="269"/>
      <c r="D2" s="269"/>
      <c r="E2" s="269"/>
      <c r="F2" s="270"/>
      <c r="G2" s="260" t="s">
        <v>28</v>
      </c>
      <c r="H2" s="261"/>
      <c r="I2" s="261"/>
      <c r="J2" s="261"/>
      <c r="K2" s="274"/>
      <c r="L2" s="271" t="s">
        <v>177</v>
      </c>
      <c r="M2" s="272"/>
      <c r="N2" s="273"/>
    </row>
    <row r="3" spans="1:17" ht="98.25" customHeight="1" x14ac:dyDescent="0.25">
      <c r="A3" s="76" t="s">
        <v>171</v>
      </c>
      <c r="B3" s="75" t="s">
        <v>170</v>
      </c>
      <c r="C3" s="75" t="s">
        <v>169</v>
      </c>
      <c r="D3" s="75" t="s">
        <v>168</v>
      </c>
      <c r="E3" s="75" t="s">
        <v>167</v>
      </c>
      <c r="F3" s="74" t="s">
        <v>166</v>
      </c>
      <c r="G3" s="73" t="s">
        <v>165</v>
      </c>
      <c r="H3" s="72" t="s">
        <v>164</v>
      </c>
      <c r="I3" s="72" t="s">
        <v>163</v>
      </c>
      <c r="J3" s="72" t="s">
        <v>162</v>
      </c>
      <c r="K3" s="81" t="s">
        <v>161</v>
      </c>
      <c r="L3" s="80" t="s">
        <v>176</v>
      </c>
      <c r="M3" s="62" t="s">
        <v>175</v>
      </c>
      <c r="N3" s="79" t="s">
        <v>174</v>
      </c>
      <c r="O3" s="82"/>
      <c r="P3" s="82"/>
      <c r="Q3" s="82"/>
    </row>
    <row r="4" spans="1:17" ht="41.4" customHeight="1" x14ac:dyDescent="0.25">
      <c r="A4" s="70" t="s">
        <v>213</v>
      </c>
      <c r="B4" s="69" t="s">
        <v>223</v>
      </c>
      <c r="C4" s="69" t="s">
        <v>188</v>
      </c>
      <c r="D4" s="69" t="s">
        <v>225</v>
      </c>
      <c r="E4" s="66">
        <v>45807</v>
      </c>
      <c r="F4" s="68"/>
      <c r="G4" s="67"/>
      <c r="H4" s="66"/>
      <c r="I4" s="65"/>
      <c r="J4" s="64"/>
      <c r="K4" s="78"/>
      <c r="L4" s="67"/>
      <c r="M4" s="64"/>
      <c r="N4" s="77"/>
    </row>
    <row r="5" spans="1:17" ht="54" customHeight="1" x14ac:dyDescent="0.25">
      <c r="A5" s="70" t="s">
        <v>244</v>
      </c>
      <c r="B5" s="69" t="s">
        <v>245</v>
      </c>
      <c r="C5" s="69" t="s">
        <v>191</v>
      </c>
      <c r="D5" s="69" t="s">
        <v>226</v>
      </c>
      <c r="E5" s="66">
        <v>45807</v>
      </c>
      <c r="F5" s="68"/>
      <c r="G5" s="67"/>
      <c r="H5" s="66"/>
      <c r="I5" s="65"/>
      <c r="J5" s="64"/>
      <c r="K5" s="78"/>
      <c r="L5" s="67"/>
      <c r="M5" s="64"/>
      <c r="N5" s="77"/>
    </row>
    <row r="6" spans="1:17" ht="55.2" customHeight="1" x14ac:dyDescent="0.25">
      <c r="A6" s="70" t="s">
        <v>227</v>
      </c>
      <c r="B6" s="69" t="s">
        <v>193</v>
      </c>
      <c r="C6" s="69" t="s">
        <v>193</v>
      </c>
      <c r="D6" s="69" t="s">
        <v>228</v>
      </c>
      <c r="E6" s="66">
        <v>45821</v>
      </c>
      <c r="F6" s="68"/>
      <c r="G6" s="67"/>
      <c r="H6" s="66"/>
      <c r="I6" s="65"/>
      <c r="J6" s="64"/>
      <c r="K6" s="78"/>
      <c r="L6" s="67"/>
      <c r="M6" s="64"/>
      <c r="N6" s="77"/>
    </row>
    <row r="7" spans="1:17" ht="93.6" customHeight="1" x14ac:dyDescent="0.25">
      <c r="A7" s="70" t="s">
        <v>214</v>
      </c>
      <c r="B7" s="69" t="s">
        <v>146</v>
      </c>
      <c r="C7" s="69" t="s">
        <v>224</v>
      </c>
      <c r="D7" s="69" t="s">
        <v>225</v>
      </c>
      <c r="E7" s="66">
        <v>45838</v>
      </c>
      <c r="F7" s="68"/>
      <c r="G7" s="67"/>
      <c r="H7" s="66"/>
      <c r="I7" s="65"/>
      <c r="J7" s="64"/>
      <c r="K7" s="78"/>
      <c r="L7" s="67"/>
      <c r="M7" s="64"/>
      <c r="N7" s="77"/>
    </row>
    <row r="8" spans="1:17" ht="134.4" customHeight="1" x14ac:dyDescent="0.25">
      <c r="A8" s="70" t="s">
        <v>247</v>
      </c>
      <c r="B8" s="69" t="s">
        <v>246</v>
      </c>
      <c r="C8" s="69" t="s">
        <v>195</v>
      </c>
      <c r="D8" s="69" t="s">
        <v>225</v>
      </c>
      <c r="E8" s="66">
        <v>45838</v>
      </c>
      <c r="F8" s="68"/>
      <c r="G8" s="67"/>
      <c r="H8" s="66"/>
      <c r="I8" s="65"/>
      <c r="J8" s="64"/>
      <c r="K8" s="78"/>
      <c r="L8" s="67"/>
      <c r="M8" s="64"/>
      <c r="N8" s="77"/>
    </row>
    <row r="9" spans="1:17" x14ac:dyDescent="0.25">
      <c r="A9" s="70"/>
      <c r="B9" s="69"/>
      <c r="C9" s="69"/>
      <c r="D9" s="69"/>
      <c r="E9" s="66"/>
      <c r="F9" s="68"/>
      <c r="G9" s="67"/>
      <c r="H9" s="66"/>
      <c r="I9" s="65"/>
      <c r="J9" s="64"/>
      <c r="K9" s="78"/>
      <c r="L9" s="67"/>
      <c r="M9" s="64"/>
      <c r="N9" s="77"/>
    </row>
    <row r="10" spans="1:17" x14ac:dyDescent="0.25">
      <c r="A10" s="70"/>
      <c r="B10" s="69"/>
      <c r="C10" s="69"/>
      <c r="D10" s="69"/>
      <c r="E10" s="66"/>
      <c r="F10" s="68"/>
      <c r="G10" s="67"/>
      <c r="H10" s="66"/>
      <c r="I10" s="65"/>
      <c r="J10" s="64"/>
      <c r="K10" s="78"/>
      <c r="L10" s="67"/>
      <c r="M10" s="64"/>
      <c r="N10" s="77"/>
    </row>
    <row r="12" spans="1:17" ht="14.4" thickBot="1" x14ac:dyDescent="0.3"/>
    <row r="13" spans="1:17" ht="21" thickBot="1" x14ac:dyDescent="0.3">
      <c r="A13" s="255" t="s">
        <v>178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6"/>
    </row>
    <row r="14" spans="1:17" ht="33.75" customHeight="1" x14ac:dyDescent="0.25">
      <c r="A14" s="268" t="s">
        <v>248</v>
      </c>
      <c r="B14" s="269"/>
      <c r="C14" s="269"/>
      <c r="D14" s="269"/>
      <c r="E14" s="269"/>
      <c r="F14" s="270"/>
      <c r="G14" s="260" t="s">
        <v>28</v>
      </c>
      <c r="H14" s="261"/>
      <c r="I14" s="261"/>
      <c r="J14" s="261"/>
      <c r="K14" s="274"/>
      <c r="L14" s="271" t="s">
        <v>177</v>
      </c>
      <c r="M14" s="272"/>
      <c r="N14" s="273"/>
    </row>
    <row r="15" spans="1:17" ht="83.4" thickBot="1" x14ac:dyDescent="0.3">
      <c r="A15" s="76" t="s">
        <v>171</v>
      </c>
      <c r="B15" s="75" t="s">
        <v>170</v>
      </c>
      <c r="C15" s="75" t="s">
        <v>169</v>
      </c>
      <c r="D15" s="75" t="s">
        <v>168</v>
      </c>
      <c r="E15" s="75" t="s">
        <v>167</v>
      </c>
      <c r="F15" s="74" t="s">
        <v>166</v>
      </c>
      <c r="G15" s="73" t="s">
        <v>165</v>
      </c>
      <c r="H15" s="72" t="s">
        <v>164</v>
      </c>
      <c r="I15" s="72" t="s">
        <v>163</v>
      </c>
      <c r="J15" s="72" t="s">
        <v>162</v>
      </c>
      <c r="K15" s="81" t="s">
        <v>161</v>
      </c>
      <c r="L15" s="80" t="s">
        <v>176</v>
      </c>
      <c r="M15" s="62" t="s">
        <v>175</v>
      </c>
      <c r="N15" s="79" t="s">
        <v>174</v>
      </c>
    </row>
    <row r="16" spans="1:17" ht="93" thickBot="1" x14ac:dyDescent="0.3">
      <c r="A16" s="70" t="s">
        <v>215</v>
      </c>
      <c r="B16" s="83" t="s">
        <v>232</v>
      </c>
      <c r="C16" s="83" t="s">
        <v>206</v>
      </c>
      <c r="D16" s="83" t="s">
        <v>225</v>
      </c>
      <c r="E16" s="85">
        <v>45919</v>
      </c>
      <c r="F16" s="68"/>
      <c r="G16" s="67"/>
      <c r="H16" s="66"/>
      <c r="I16" s="65"/>
      <c r="J16" s="64"/>
      <c r="K16" s="78"/>
      <c r="L16" s="67"/>
      <c r="M16" s="64"/>
      <c r="N16" s="77"/>
    </row>
    <row r="17" spans="1:14" ht="182.4" customHeight="1" x14ac:dyDescent="0.25">
      <c r="A17" s="70" t="s">
        <v>230</v>
      </c>
      <c r="B17" s="83" t="s">
        <v>231</v>
      </c>
      <c r="C17" s="83" t="s">
        <v>250</v>
      </c>
      <c r="D17" s="83" t="s">
        <v>229</v>
      </c>
      <c r="E17" s="54">
        <v>45930</v>
      </c>
      <c r="F17" s="68"/>
      <c r="G17" s="67"/>
      <c r="H17" s="66"/>
      <c r="I17" s="65"/>
      <c r="J17" s="64"/>
      <c r="K17" s="78"/>
      <c r="L17" s="67"/>
      <c r="M17" s="64"/>
      <c r="N17" s="77"/>
    </row>
    <row r="18" spans="1:14" x14ac:dyDescent="0.25">
      <c r="A18" s="70"/>
      <c r="B18" s="69"/>
      <c r="C18" s="69"/>
      <c r="D18" s="69"/>
      <c r="E18" s="66"/>
      <c r="F18" s="68"/>
      <c r="G18" s="67"/>
      <c r="H18" s="66"/>
      <c r="I18" s="65"/>
      <c r="J18" s="64"/>
      <c r="K18" s="78"/>
      <c r="L18" s="67"/>
      <c r="M18" s="64"/>
      <c r="N18" s="77"/>
    </row>
    <row r="19" spans="1:14" x14ac:dyDescent="0.25">
      <c r="A19" s="70"/>
      <c r="B19" s="69"/>
      <c r="C19" s="69"/>
      <c r="D19" s="69"/>
      <c r="E19" s="66"/>
      <c r="F19" s="68"/>
      <c r="G19" s="67"/>
      <c r="H19" s="66"/>
      <c r="I19" s="65"/>
      <c r="J19" s="64"/>
      <c r="K19" s="78"/>
      <c r="L19" s="67"/>
      <c r="M19" s="64"/>
      <c r="N19" s="77"/>
    </row>
    <row r="20" spans="1:14" x14ac:dyDescent="0.25">
      <c r="A20" s="70"/>
      <c r="B20" s="69"/>
      <c r="C20" s="69"/>
      <c r="D20" s="69"/>
      <c r="E20" s="66"/>
      <c r="F20" s="68"/>
      <c r="G20" s="67"/>
      <c r="H20" s="66"/>
      <c r="I20" s="65"/>
      <c r="J20" s="64"/>
      <c r="K20" s="78"/>
      <c r="L20" s="67"/>
      <c r="M20" s="64"/>
      <c r="N20" s="77"/>
    </row>
    <row r="22" spans="1:14" ht="14.4" thickBot="1" x14ac:dyDescent="0.3"/>
    <row r="23" spans="1:14" ht="21" customHeight="1" thickBot="1" x14ac:dyDescent="0.3">
      <c r="A23" s="275" t="s">
        <v>173</v>
      </c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6"/>
    </row>
    <row r="24" spans="1:14" ht="18.75" customHeight="1" x14ac:dyDescent="0.25">
      <c r="A24" s="268" t="s">
        <v>249</v>
      </c>
      <c r="B24" s="269"/>
      <c r="C24" s="269"/>
      <c r="D24" s="269"/>
      <c r="E24" s="269"/>
      <c r="F24" s="270"/>
      <c r="G24" s="260" t="s">
        <v>28</v>
      </c>
      <c r="H24" s="261"/>
      <c r="I24" s="261"/>
      <c r="J24" s="261"/>
      <c r="K24" s="261"/>
      <c r="L24" s="262" t="s">
        <v>172</v>
      </c>
      <c r="M24" s="263"/>
      <c r="N24" s="264"/>
    </row>
    <row r="25" spans="1:14" ht="83.4" thickBot="1" x14ac:dyDescent="0.3">
      <c r="A25" s="76" t="s">
        <v>171</v>
      </c>
      <c r="B25" s="75" t="s">
        <v>170</v>
      </c>
      <c r="C25" s="75" t="s">
        <v>169</v>
      </c>
      <c r="D25" s="75" t="s">
        <v>168</v>
      </c>
      <c r="E25" s="75" t="s">
        <v>167</v>
      </c>
      <c r="F25" s="74" t="s">
        <v>166</v>
      </c>
      <c r="G25" s="73" t="s">
        <v>165</v>
      </c>
      <c r="H25" s="72" t="s">
        <v>164</v>
      </c>
      <c r="I25" s="72" t="s">
        <v>163</v>
      </c>
      <c r="J25" s="72" t="s">
        <v>162</v>
      </c>
      <c r="K25" s="71" t="s">
        <v>161</v>
      </c>
      <c r="L25" s="265"/>
      <c r="M25" s="266"/>
      <c r="N25" s="267"/>
    </row>
    <row r="26" spans="1:14" ht="132" x14ac:dyDescent="0.25">
      <c r="A26" s="70" t="s">
        <v>234</v>
      </c>
      <c r="B26" s="69" t="s">
        <v>233</v>
      </c>
      <c r="C26" s="83" t="s">
        <v>238</v>
      </c>
      <c r="D26" s="83" t="s">
        <v>237</v>
      </c>
      <c r="E26" s="54">
        <v>45976</v>
      </c>
      <c r="F26" s="68"/>
      <c r="G26" s="67"/>
      <c r="H26" s="66"/>
      <c r="I26" s="65"/>
      <c r="J26" s="64"/>
      <c r="K26" s="63"/>
      <c r="L26" s="257"/>
      <c r="M26" s="258"/>
      <c r="N26" s="259"/>
    </row>
    <row r="27" spans="1:14" ht="39.6" x14ac:dyDescent="0.25">
      <c r="A27" s="70" t="s">
        <v>216</v>
      </c>
      <c r="B27" s="69" t="s">
        <v>240</v>
      </c>
      <c r="C27" s="83" t="s">
        <v>188</v>
      </c>
      <c r="D27" s="83" t="s">
        <v>229</v>
      </c>
      <c r="E27" s="48">
        <v>45992</v>
      </c>
      <c r="F27" s="68"/>
      <c r="G27" s="67"/>
      <c r="H27" s="66"/>
      <c r="I27" s="65"/>
      <c r="J27" s="64"/>
      <c r="K27" s="63"/>
      <c r="L27" s="257"/>
      <c r="M27" s="258"/>
      <c r="N27" s="259"/>
    </row>
    <row r="28" spans="1:14" ht="26.4" x14ac:dyDescent="0.25">
      <c r="A28" s="70" t="s">
        <v>218</v>
      </c>
      <c r="B28" s="69" t="s">
        <v>241</v>
      </c>
      <c r="C28" s="83" t="s">
        <v>210</v>
      </c>
      <c r="D28" s="69" t="s">
        <v>226</v>
      </c>
      <c r="E28" s="48">
        <v>46021</v>
      </c>
      <c r="F28" s="68"/>
      <c r="G28" s="67"/>
      <c r="H28" s="66"/>
      <c r="I28" s="65"/>
      <c r="J28" s="64"/>
      <c r="K28" s="63"/>
      <c r="L28" s="257"/>
      <c r="M28" s="258"/>
      <c r="N28" s="259"/>
    </row>
    <row r="29" spans="1:14" ht="52.8" x14ac:dyDescent="0.25">
      <c r="A29" s="70" t="s">
        <v>219</v>
      </c>
      <c r="B29" s="69" t="s">
        <v>243</v>
      </c>
      <c r="C29" s="83" t="s">
        <v>191</v>
      </c>
      <c r="D29" s="83" t="s">
        <v>236</v>
      </c>
      <c r="E29" s="48">
        <v>46021</v>
      </c>
      <c r="F29" s="68"/>
      <c r="G29" s="67"/>
      <c r="H29" s="66"/>
      <c r="I29" s="65"/>
      <c r="J29" s="64"/>
      <c r="K29" s="63"/>
      <c r="L29" s="257"/>
      <c r="M29" s="258"/>
      <c r="N29" s="259"/>
    </row>
    <row r="30" spans="1:14" ht="39.6" x14ac:dyDescent="0.25">
      <c r="A30" s="70" t="s">
        <v>221</v>
      </c>
      <c r="B30" s="69" t="s">
        <v>242</v>
      </c>
      <c r="C30" s="83" t="s">
        <v>191</v>
      </c>
      <c r="D30" s="83" t="s">
        <v>229</v>
      </c>
      <c r="E30" s="48">
        <v>46021</v>
      </c>
      <c r="F30" s="68"/>
      <c r="G30" s="67"/>
      <c r="H30" s="66"/>
      <c r="I30" s="65"/>
      <c r="J30" s="64"/>
      <c r="K30" s="63"/>
      <c r="L30" s="257"/>
      <c r="M30" s="258"/>
      <c r="N30" s="259"/>
    </row>
    <row r="31" spans="1:14" ht="52.8" x14ac:dyDescent="0.25">
      <c r="A31" s="70" t="s">
        <v>220</v>
      </c>
      <c r="B31" s="69" t="s">
        <v>188</v>
      </c>
      <c r="C31" s="83" t="s">
        <v>188</v>
      </c>
      <c r="D31" s="83" t="s">
        <v>235</v>
      </c>
      <c r="E31" s="48">
        <v>46021</v>
      </c>
      <c r="F31" s="68"/>
      <c r="G31" s="67"/>
      <c r="H31" s="66"/>
      <c r="I31" s="65"/>
      <c r="J31" s="64"/>
      <c r="K31" s="63"/>
      <c r="L31" s="257"/>
      <c r="M31" s="258"/>
      <c r="N31" s="259"/>
    </row>
    <row r="32" spans="1:14" ht="39.6" x14ac:dyDescent="0.25">
      <c r="A32" s="70" t="s">
        <v>222</v>
      </c>
      <c r="B32" s="282" t="s">
        <v>251</v>
      </c>
      <c r="C32" s="83" t="s">
        <v>252</v>
      </c>
      <c r="D32" s="69" t="s">
        <v>228</v>
      </c>
      <c r="E32" s="48">
        <v>46021</v>
      </c>
      <c r="F32" s="68"/>
      <c r="G32" s="67"/>
      <c r="H32" s="66"/>
      <c r="I32" s="65"/>
      <c r="J32" s="64"/>
      <c r="K32" s="63"/>
      <c r="L32" s="257"/>
      <c r="M32" s="258"/>
      <c r="N32" s="259"/>
    </row>
    <row r="33" spans="1:14" x14ac:dyDescent="0.25">
      <c r="A33" s="70"/>
      <c r="B33" s="69"/>
      <c r="C33" s="69"/>
      <c r="D33" s="69"/>
      <c r="E33" s="66"/>
      <c r="F33" s="68"/>
      <c r="G33" s="67"/>
      <c r="H33" s="66"/>
      <c r="I33" s="65"/>
      <c r="J33" s="64"/>
      <c r="K33" s="63"/>
      <c r="L33" s="257"/>
      <c r="M33" s="258"/>
      <c r="N33" s="259"/>
    </row>
    <row r="34" spans="1:14" x14ac:dyDescent="0.25">
      <c r="A34" s="70"/>
      <c r="B34" s="69"/>
      <c r="C34" s="69"/>
      <c r="D34" s="69"/>
      <c r="E34" s="66"/>
      <c r="F34" s="68"/>
      <c r="G34" s="67"/>
      <c r="H34" s="66"/>
      <c r="I34" s="65"/>
      <c r="J34" s="64"/>
      <c r="K34" s="63"/>
      <c r="L34" s="257"/>
      <c r="M34" s="258"/>
      <c r="N34" s="259"/>
    </row>
    <row r="128" spans="1:1" x14ac:dyDescent="0.25">
      <c r="A128" s="21" t="s">
        <v>160</v>
      </c>
    </row>
    <row r="129" spans="1:1" x14ac:dyDescent="0.25">
      <c r="A129" s="21" t="s">
        <v>159</v>
      </c>
    </row>
  </sheetData>
  <mergeCells count="21">
    <mergeCell ref="L31:N31"/>
    <mergeCell ref="L32:N32"/>
    <mergeCell ref="L33:N33"/>
    <mergeCell ref="L34:N34"/>
    <mergeCell ref="L29:N29"/>
    <mergeCell ref="L30:N30"/>
    <mergeCell ref="A14:F14"/>
    <mergeCell ref="G14:K14"/>
    <mergeCell ref="L14:N14"/>
    <mergeCell ref="A23:N23"/>
    <mergeCell ref="A24:F24"/>
    <mergeCell ref="A1:N1"/>
    <mergeCell ref="A13:N13"/>
    <mergeCell ref="L26:N26"/>
    <mergeCell ref="L27:N27"/>
    <mergeCell ref="L28:N28"/>
    <mergeCell ref="G24:K24"/>
    <mergeCell ref="L24:N25"/>
    <mergeCell ref="A2:F2"/>
    <mergeCell ref="L2:N2"/>
    <mergeCell ref="G2:K2"/>
  </mergeCells>
  <dataValidations count="1">
    <dataValidation type="list" allowBlank="1" showInputMessage="1" showErrorMessage="1" sqref="K4:K10 K26:K34 K16:K20">
      <formula1>$A$128:$A$129</formula1>
    </dataValidation>
  </dataValidations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2EDBEED7-69DB-41C4-9CC0-10DBC3C1929F}">
            <xm:f>NOT(ISERROR(SEARCH($A$129,K4)))</xm:f>
            <xm:f>$A$129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6" operator="containsText" id="{405311B9-9967-4353-A98B-F53771ECAEAD}">
            <xm:f>NOT(ISERROR(SEARCH($A$128,K4)))</xm:f>
            <xm:f>$A$128</xm:f>
            <x14:dxf>
              <fill>
                <patternFill>
                  <bgColor theme="9" tint="0.79998168889431442"/>
                </patternFill>
              </fill>
            </x14:dxf>
          </x14:cfRule>
          <xm:sqref>K4:K10</xm:sqref>
        </x14:conditionalFormatting>
        <x14:conditionalFormatting xmlns:xm="http://schemas.microsoft.com/office/excel/2006/main">
          <x14:cfRule type="containsText" priority="3" operator="containsText" id="{8D609C17-A28B-4549-B8DB-43AE74BA78A5}">
            <xm:f>NOT(ISERROR(SEARCH($A$129,K16)))</xm:f>
            <xm:f>$A$129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id="{9CF55691-00D5-4202-8733-C6E9988AE7F5}">
            <xm:f>NOT(ISERROR(SEARCH($A$128,K16)))</xm:f>
            <xm:f>$A$128</xm:f>
            <x14:dxf>
              <fill>
                <patternFill>
                  <bgColor theme="9" tint="0.79998168889431442"/>
                </patternFill>
              </fill>
            </x14:dxf>
          </x14:cfRule>
          <xm:sqref>K16:K20</xm:sqref>
        </x14:conditionalFormatting>
        <x14:conditionalFormatting xmlns:xm="http://schemas.microsoft.com/office/excel/2006/main">
          <x14:cfRule type="containsText" priority="1" operator="containsText" id="{3748DC5E-BF26-4750-A5FB-50A450A42775}">
            <xm:f>NOT(ISERROR(SEARCH($A$129,K26)))</xm:f>
            <xm:f>$A$129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2" operator="containsText" id="{75F31671-1F30-4762-B21B-4C575806DB18}">
            <xm:f>NOT(ISERROR(SEARCH($A$128,K26)))</xm:f>
            <xm:f>$A$128</xm:f>
            <x14:dxf>
              <fill>
                <patternFill>
                  <bgColor theme="9" tint="0.79998168889431442"/>
                </patternFill>
              </fill>
            </x14:dxf>
          </x14:cfRule>
          <xm:sqref>K26:K34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11"/>
  <sheetViews>
    <sheetView showGridLines="0" view="pageBreakPreview" topLeftCell="A6" zoomScale="94" zoomScaleNormal="100" zoomScaleSheetLayoutView="94" workbookViewId="0">
      <selection activeCell="C8" sqref="C8"/>
    </sheetView>
  </sheetViews>
  <sheetFormatPr defaultColWidth="9.109375" defaultRowHeight="13.8" x14ac:dyDescent="0.25"/>
  <cols>
    <col min="1" max="1" width="20.5546875" style="21" customWidth="1"/>
    <col min="2" max="2" width="25" style="21" customWidth="1"/>
    <col min="3" max="3" width="123.6640625" style="21" customWidth="1"/>
    <col min="4" max="16384" width="9.109375" style="21"/>
  </cols>
  <sheetData>
    <row r="1" spans="1:3" ht="25.8" thickBot="1" x14ac:dyDescent="0.5">
      <c r="A1" s="279" t="s">
        <v>48</v>
      </c>
      <c r="B1" s="280"/>
      <c r="C1" s="281"/>
    </row>
    <row r="3" spans="1:3" ht="14.4" thickBot="1" x14ac:dyDescent="0.3"/>
    <row r="4" spans="1:3" x14ac:dyDescent="0.25">
      <c r="A4" s="276" t="s">
        <v>49</v>
      </c>
      <c r="B4" s="277"/>
      <c r="C4" s="278"/>
    </row>
    <row r="5" spans="1:3" ht="27.6" x14ac:dyDescent="0.25">
      <c r="A5" s="22" t="s">
        <v>124</v>
      </c>
      <c r="B5" s="35" t="s">
        <v>50</v>
      </c>
      <c r="C5" s="36" t="s">
        <v>51</v>
      </c>
    </row>
    <row r="6" spans="1:3" ht="387" customHeight="1" x14ac:dyDescent="0.25">
      <c r="A6" s="61">
        <v>45782</v>
      </c>
      <c r="B6" s="62" t="s">
        <v>143</v>
      </c>
      <c r="C6" s="60" t="s">
        <v>142</v>
      </c>
    </row>
    <row r="7" spans="1:3" x14ac:dyDescent="0.25">
      <c r="A7" s="41"/>
      <c r="B7" s="37"/>
      <c r="C7" s="38"/>
    </row>
    <row r="8" spans="1:3" x14ac:dyDescent="0.25">
      <c r="A8" s="41"/>
      <c r="B8" s="37"/>
      <c r="C8" s="38"/>
    </row>
    <row r="9" spans="1:3" x14ac:dyDescent="0.25">
      <c r="A9" s="41"/>
      <c r="B9" s="37"/>
      <c r="C9" s="38"/>
    </row>
    <row r="10" spans="1:3" x14ac:dyDescent="0.25">
      <c r="A10" s="41"/>
      <c r="B10" s="37"/>
      <c r="C10" s="38"/>
    </row>
    <row r="11" spans="1:3" ht="14.4" thickBot="1" x14ac:dyDescent="0.3">
      <c r="A11" s="42"/>
      <c r="B11" s="39"/>
      <c r="C11" s="40"/>
    </row>
  </sheetData>
  <mergeCells count="2">
    <mergeCell ref="A4:C4"/>
    <mergeCell ref="A1:C1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F23"/>
  <sheetViews>
    <sheetView workbookViewId="0">
      <selection activeCell="F17" sqref="F17"/>
    </sheetView>
  </sheetViews>
  <sheetFormatPr defaultRowHeight="14.4" x14ac:dyDescent="0.3"/>
  <sheetData>
    <row r="5" spans="6:6" ht="15.6" x14ac:dyDescent="0.3">
      <c r="F5" s="7" t="s">
        <v>7</v>
      </c>
    </row>
    <row r="6" spans="6:6" ht="15.6" x14ac:dyDescent="0.3">
      <c r="F6" s="7"/>
    </row>
    <row r="7" spans="6:6" ht="15.6" x14ac:dyDescent="0.3">
      <c r="F7" s="7" t="s">
        <v>8</v>
      </c>
    </row>
    <row r="8" spans="6:6" ht="15.6" x14ac:dyDescent="0.3">
      <c r="F8" s="7" t="s">
        <v>9</v>
      </c>
    </row>
    <row r="9" spans="6:6" ht="15.6" x14ac:dyDescent="0.3">
      <c r="F9" s="7" t="s">
        <v>10</v>
      </c>
    </row>
    <row r="10" spans="6:6" ht="15.6" x14ac:dyDescent="0.3">
      <c r="F10" s="7" t="s">
        <v>11</v>
      </c>
    </row>
    <row r="17" spans="6:6" x14ac:dyDescent="0.3">
      <c r="F17" t="s">
        <v>24</v>
      </c>
    </row>
    <row r="18" spans="6:6" x14ac:dyDescent="0.3">
      <c r="F18" t="s">
        <v>25</v>
      </c>
    </row>
    <row r="19" spans="6:6" x14ac:dyDescent="0.3">
      <c r="F19" t="s">
        <v>26</v>
      </c>
    </row>
    <row r="20" spans="6:6" x14ac:dyDescent="0.3">
      <c r="F20" t="s">
        <v>27</v>
      </c>
    </row>
    <row r="21" spans="6:6" x14ac:dyDescent="0.3">
      <c r="F21" t="s">
        <v>29</v>
      </c>
    </row>
    <row r="22" spans="6:6" x14ac:dyDescent="0.3">
      <c r="F22" t="s">
        <v>28</v>
      </c>
    </row>
    <row r="23" spans="6:6" x14ac:dyDescent="0.3">
      <c r="F23" t="s">
        <v>30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1.О_П</vt:lpstr>
      <vt:lpstr>2.ИСР_Г</vt:lpstr>
      <vt:lpstr>КОН.</vt:lpstr>
      <vt:lpstr>ЭКСП.</vt:lpstr>
      <vt:lpstr>Тех.лист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Лего1</cp:lastModifiedBy>
  <cp:lastPrinted>2025-05-28T02:29:21Z</cp:lastPrinted>
  <dcterms:created xsi:type="dcterms:W3CDTF">2015-06-05T18:19:34Z</dcterms:created>
  <dcterms:modified xsi:type="dcterms:W3CDTF">2025-05-28T04:27:34Z</dcterms:modified>
</cp:coreProperties>
</file>